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Помещения" sheetId="1" r:id="rId1"/>
    <sheet name="Оборудование" sheetId="2" r:id="rId2"/>
  </sheets>
  <definedNames/>
  <calcPr fullCalcOnLoad="1"/>
</workbook>
</file>

<file path=xl/sharedStrings.xml><?xml version="1.0" encoding="utf-8"?>
<sst xmlns="http://schemas.openxmlformats.org/spreadsheetml/2006/main" count="796" uniqueCount="540">
  <si>
    <t>Приложение № __ к Приказу № ____ от "___" ___________ 200_ года</t>
  </si>
  <si>
    <t>Утверждаю_____________________________</t>
  </si>
  <si>
    <t>Генеральный директор ЗАО "Всемирные Русские Студии"</t>
  </si>
  <si>
    <t>Павильоны и дополнительные помещения Киностудия Санкт-Петербург</t>
  </si>
  <si>
    <t>ПАВИЛЬОНЫ</t>
  </si>
  <si>
    <t>Стоимость аренды в сутки в рублях без НДС</t>
  </si>
  <si>
    <t>Базовая ставка</t>
  </si>
  <si>
    <t>Ставка арендной платы при заказе дополнительных услуг</t>
  </si>
  <si>
    <t>Метраж</t>
  </si>
  <si>
    <t>Стоимость за квадрат</t>
  </si>
  <si>
    <t xml:space="preserve">Декорации </t>
  </si>
  <si>
    <t>Оборудование</t>
  </si>
  <si>
    <t>Оборудование и Декорации или Оборудование и Постпродакшн</t>
  </si>
  <si>
    <t>Оборудование, Декорации, срок аренды более одного месяца</t>
  </si>
  <si>
    <t>Павильон № 1</t>
  </si>
  <si>
    <t>Павильон № 2</t>
  </si>
  <si>
    <t>Павильон № 3</t>
  </si>
  <si>
    <t>Павильон № 4</t>
  </si>
  <si>
    <t>Павильон № 5</t>
  </si>
  <si>
    <t>Павильон № 6</t>
  </si>
  <si>
    <t>Дополнительные помещения</t>
  </si>
  <si>
    <t xml:space="preserve">Назначение помещения </t>
  </si>
  <si>
    <t xml:space="preserve"> </t>
  </si>
  <si>
    <t>Помещение  10-а</t>
  </si>
  <si>
    <t>помещение для массовки</t>
  </si>
  <si>
    <t>Помещение  10-б</t>
  </si>
  <si>
    <t>склад</t>
  </si>
  <si>
    <t>Помещение  10-в</t>
  </si>
  <si>
    <t>Помещение  10-г</t>
  </si>
  <si>
    <t>Помещение  10-д</t>
  </si>
  <si>
    <t>Помещение 31</t>
  </si>
  <si>
    <t>костюмерная</t>
  </si>
  <si>
    <t>Помещение 36</t>
  </si>
  <si>
    <t xml:space="preserve">гримерная </t>
  </si>
  <si>
    <t>Помещение 45</t>
  </si>
  <si>
    <t>Помещение 50</t>
  </si>
  <si>
    <t>Помещение 55</t>
  </si>
  <si>
    <t>Помещение 57</t>
  </si>
  <si>
    <t>Помещение 62</t>
  </si>
  <si>
    <t>Помещение 67</t>
  </si>
  <si>
    <t>Помещение 77</t>
  </si>
  <si>
    <t>Помещение 78</t>
  </si>
  <si>
    <t>Помещение 79</t>
  </si>
  <si>
    <t>Помещение 83</t>
  </si>
  <si>
    <t>Помещение 84</t>
  </si>
  <si>
    <t>Помещение 92</t>
  </si>
  <si>
    <t>Помещение 113</t>
  </si>
  <si>
    <t>гримерная</t>
  </si>
  <si>
    <t>Помещение 118</t>
  </si>
  <si>
    <t>Помещение 123</t>
  </si>
  <si>
    <t>Помещение 125</t>
  </si>
  <si>
    <t>Помещение 130</t>
  </si>
  <si>
    <t>Помещение 135</t>
  </si>
  <si>
    <t>Помещение 139</t>
  </si>
  <si>
    <t>Помещение 141</t>
  </si>
  <si>
    <t>Помещение 142</t>
  </si>
  <si>
    <t>Помещение 143</t>
  </si>
  <si>
    <t>Помещение 144</t>
  </si>
  <si>
    <t>Хранение декораций и имущества</t>
  </si>
  <si>
    <t>Стоимость кв. метра в сутки (рублей) при длительности хранения до 30 дней</t>
  </si>
  <si>
    <t>Стоимость кв. метра в месяц (рублей) при длительности хранения свыше  30 дней (за каждый полный и неполный месяц).</t>
  </si>
  <si>
    <t>Коридоры и подсобные помещения студии</t>
  </si>
  <si>
    <t>Гримерное место</t>
  </si>
  <si>
    <t>объект</t>
  </si>
  <si>
    <t>Служебные помещения студии и офисы, используемые для съемок</t>
  </si>
  <si>
    <t>Территория вокруг студии</t>
  </si>
  <si>
    <t>гримерное место</t>
  </si>
  <si>
    <t>офис *</t>
  </si>
  <si>
    <t>А</t>
  </si>
  <si>
    <t>Б</t>
  </si>
  <si>
    <t>В</t>
  </si>
  <si>
    <t>1. офис* - офисы без оргтехники. Офисы оборудованы: 4 стола, 4 стула, 4 кресла, 4 тумбочки,2 шкафа, 2 телефонных аппарата</t>
  </si>
  <si>
    <t>Помещение 42а</t>
  </si>
  <si>
    <t xml:space="preserve">         Бассейн (первый день с водоподготовкой)</t>
  </si>
  <si>
    <t xml:space="preserve"> съемки в воде</t>
  </si>
  <si>
    <t>Бассейн (за каждый последующий день )</t>
  </si>
  <si>
    <r>
      <t>3. Исполнителем</t>
    </r>
    <r>
      <rPr>
        <sz val="11"/>
        <color theme="1"/>
        <rFont val="Calibri"/>
        <family val="2"/>
      </rPr>
      <t xml:space="preserve"> производится водоподготовка 1 раз в 30 дней за счет </t>
    </r>
    <r>
      <rPr>
        <b/>
        <sz val="11"/>
        <color indexed="8"/>
        <rFont val="Calibri"/>
        <family val="2"/>
      </rPr>
      <t>Заказчика</t>
    </r>
    <r>
      <rPr>
        <sz val="11"/>
        <color theme="1"/>
        <rFont val="Calibri"/>
        <family val="2"/>
      </rPr>
      <t>.</t>
    </r>
  </si>
  <si>
    <t>2. В случае перепрофилирования назначения арендуемого помещения цена за 1 кв. м. устанавливается в соответствии с прайс-листом по фактическому использованию помещения.</t>
  </si>
  <si>
    <t>на сдаваемое в аренду съёмочное оборудование</t>
  </si>
  <si>
    <t>Ставка арендной платы за съёмочный день* в рублях РФ (без НДС)</t>
  </si>
  <si>
    <t>ОСВЕТИТЕЛЬНЫЕ ПРИБОРЫ  DAYLIGHT  FRESNEL</t>
  </si>
  <si>
    <t>базовая стоимость</t>
  </si>
  <si>
    <t>срок аренды     3 - 5 дней включительно</t>
  </si>
  <si>
    <t>срок аренды     6 - 11  дней включительно</t>
  </si>
  <si>
    <t>срок аренды   12 - 17 дней включительно</t>
  </si>
  <si>
    <t>срок аренды   18 - 23 дня включительно</t>
  </si>
  <si>
    <t>срок аренды   24 - 29 дней включительно</t>
  </si>
  <si>
    <t>срок аренды   30 - 35 дней включительно</t>
  </si>
  <si>
    <t>срок аренды    36 и более дней</t>
  </si>
  <si>
    <t>Осветительный прибор HMI Arri Arrimax 18000/12000W flicker free</t>
  </si>
  <si>
    <t>Осветительный прибор HMI Arri  Daylight 18000W flicker free</t>
  </si>
  <si>
    <t>Осветительный прибор HMI Arri  Daylight 12000W flicker free</t>
  </si>
  <si>
    <t>Осветительный прибор HMI Arri  Compact 6000W flicker free</t>
  </si>
  <si>
    <t>Осветительный прибор HMI Arri  Compact 4000W flicker free</t>
  </si>
  <si>
    <t>Осветительный прибор HMI Arri  Compact 2500W flicker free</t>
  </si>
  <si>
    <t>Осветительный прибор HMI Arri  Compact 1200W flicker free</t>
  </si>
  <si>
    <t>Осветительный прибор HMI Arri I Compact 575W flicker free</t>
  </si>
  <si>
    <t>Осветительный прибор HMI Dedolight 400W flicker free</t>
  </si>
  <si>
    <t>Линзовая насадка для Dedolight 400</t>
  </si>
  <si>
    <t>Осветительный прибор HMI Arri Compact 200W flicker free</t>
  </si>
  <si>
    <t>ОСВЕТИТЕЛЬНЫЕ ПРИБОРЫ  DAYLIGHT  PARLIGHTS</t>
  </si>
  <si>
    <t>Осветительный прибор HMI Arri Sun 12000W flicker free</t>
  </si>
  <si>
    <t>Осветительный прибор HMI Arri Sun 6000W flicker free</t>
  </si>
  <si>
    <t>Осветительный прибор HMI Arri Sun 4000W flicker free</t>
  </si>
  <si>
    <t>Осветительный прибор HMI Arri Sun 2500W flicker free</t>
  </si>
  <si>
    <t>Осветительный прибор HMI Arri Sun 1200W flicker free</t>
  </si>
  <si>
    <t>Осветительный прибор HMI Arri Sun 575W flicker free</t>
  </si>
  <si>
    <t>Осветительный прибор HMI Dedopar 400W flicker free</t>
  </si>
  <si>
    <t>Осветительный прибор HMI Arri Lux 400W flicker free</t>
  </si>
  <si>
    <t>Осветительный прибор HMI Arri Lux 125W Pocket Par flicker free</t>
  </si>
  <si>
    <t>Осветительный прибор HMI Arri Lux 21/50W Mini Sun flicker free</t>
  </si>
  <si>
    <t>ОСВЕТИТЕЛЬНЫЕ ПРИБОРЫ  DAYLIGHT  OPEN FACE</t>
  </si>
  <si>
    <t>Осветительный прибор HMI Arri X 6000W flicker free</t>
  </si>
  <si>
    <t>Осветительный прибор HMI Arri X 4000W flicker free</t>
  </si>
  <si>
    <t>Осветительный прибор HMI Arri X 2500W flicker free</t>
  </si>
  <si>
    <t>Осветительный прибор HMI Arri X 1200W flicker free</t>
  </si>
  <si>
    <t>ОСВЕТИТЕЛЬНЫЕ ПРИБОРЫ  TUNGSTEN  FRESNEL</t>
  </si>
  <si>
    <t>Осветительный прибор Arri Studio T24 20000W</t>
  </si>
  <si>
    <t>Осветительный прибор Arri Studio T12 10000W</t>
  </si>
  <si>
    <t>Осветительный прибор Arri Studio 5000W</t>
  </si>
  <si>
    <t>Осветительный прибор Arri Junior 5000W</t>
  </si>
  <si>
    <t>Осветительный прибор Arri Studio 2000W</t>
  </si>
  <si>
    <t>Осветительный прибор Arri Junior 2000W</t>
  </si>
  <si>
    <t>Осветительный прибор Arri Studio 1000W</t>
  </si>
  <si>
    <t>Осветительный прибор Arri Junior Plus 1000W</t>
  </si>
  <si>
    <t>Осветительный прибор Strand Fresnel 1000W</t>
  </si>
  <si>
    <t>Осветительный прибор Arri Junior Plus 650W</t>
  </si>
  <si>
    <t>Осветительный прибор Arri Junior Plus 300W</t>
  </si>
  <si>
    <t>Осветительный прибор Arri Junior 150W</t>
  </si>
  <si>
    <t>Осветительный прибор Arri Junior 150Wс диммером</t>
  </si>
  <si>
    <t>Осветительный прибор Dedolight 150W в комплекте 3 шт.</t>
  </si>
  <si>
    <t>Осветительный прибор Dedolight 150W</t>
  </si>
  <si>
    <t>Осветительный прибор Dedolight 100W в комплекте 4 шт.</t>
  </si>
  <si>
    <t>Осветительный прибор Dedolight 100W</t>
  </si>
  <si>
    <t>Линзовая насадка для Dedolight 100/150</t>
  </si>
  <si>
    <t>ОСВЕТИТЕЛЬНЫЕ ПРИБОРЫ  KINO FLO</t>
  </si>
  <si>
    <t>Осветительный прибор KINO FLO Mega 80 8ft x 2 lamp</t>
  </si>
  <si>
    <t>Осветительный прибор KINO FLO Flathead 80 4ft x 8 lamp</t>
  </si>
  <si>
    <t>Осветительный прибор KINO FLO Fourbank 4ft x 4 lamp</t>
  </si>
  <si>
    <t>Осветительный прибор KINO FLO Fourbank 2ft x 4 lamp</t>
  </si>
  <si>
    <t>Осветительный прибор KINO FLO Doublebank 4ft x 2 lamp</t>
  </si>
  <si>
    <t>Осветительный прибор KINO FLO Doublebank 2ft x 2 lamp</t>
  </si>
  <si>
    <t>Осветительный прибор KINO FLO Singlebank 4ft x 1 lamp</t>
  </si>
  <si>
    <t>Осветительный прибор KINO FLO Singlebank 2ft x 1 lamp</t>
  </si>
  <si>
    <t>Осветительный прибор KINO FLO Single Kit 12V</t>
  </si>
  <si>
    <t>Осветительный прибор KINO FLO MiniFlo 12V</t>
  </si>
  <si>
    <t>Осветительный прибор KINO FLO MicroFlo 12V</t>
  </si>
  <si>
    <t>Осветительный прибор KINO FLO Kamio 20W</t>
  </si>
  <si>
    <t>ОСВЕТИТЕЛЬНЫЕ ПРИБОРЫ  TUNGSTEN</t>
  </si>
  <si>
    <t>Осветительный прибор Softlight 500W</t>
  </si>
  <si>
    <t>Осветительный прибор Arri Mini Flood 1000W</t>
  </si>
  <si>
    <t>Осветительный прибор Arri Mini Cyc 1000W</t>
  </si>
  <si>
    <t>Осветительный прибор Softlight 1250W</t>
  </si>
  <si>
    <t>Осветительный прибор Softlight 2000W</t>
  </si>
  <si>
    <t>Осветительный прибор Softlight 2500W</t>
  </si>
  <si>
    <t>Осветительный прибор Softlight 5000W</t>
  </si>
  <si>
    <t>Осветительный прибор Blonde 2000W</t>
  </si>
  <si>
    <t>Осветительный прибор Arrilite 2000W</t>
  </si>
  <si>
    <t>Осветительный прибор Arrilite 800W</t>
  </si>
  <si>
    <t>Осветительный прибор Redhead 800/1000W</t>
  </si>
  <si>
    <t>Осветительный прибор Lowel Tota</t>
  </si>
  <si>
    <t>Осветительный прибор Lowel Rifa66 650W</t>
  </si>
  <si>
    <t>Осветительный прибор Lowel Rifa88 1000W</t>
  </si>
  <si>
    <t>Осветительный прибор Jambo 12 x 1000W</t>
  </si>
  <si>
    <t>Осветительный прибор Jambo 16 x 1000W</t>
  </si>
  <si>
    <t>Осветительный прибор Jambo 24 x 1000W</t>
  </si>
  <si>
    <t>Осветительный прибор Arri X ceramic 250W</t>
  </si>
  <si>
    <t>Осветительный прибор Light Panel</t>
  </si>
  <si>
    <t>SOFTBOX</t>
  </si>
  <si>
    <t>Насадка Chimera DayLight Senior</t>
  </si>
  <si>
    <t>Насадка Chimera DayLight Medium</t>
  </si>
  <si>
    <t>Насадка Chimera DayLight Small</t>
  </si>
  <si>
    <t>Насадка Chimera Quartz Large</t>
  </si>
  <si>
    <t>Насадка Chimera Quartz Medium</t>
  </si>
  <si>
    <t>Насадка Chimera Quartz Small</t>
  </si>
  <si>
    <t>Осветительный прибор Space light 5000W</t>
  </si>
  <si>
    <t>Осветительный прибор Space light 6000W</t>
  </si>
  <si>
    <t>Осветительный прибор Soft Box 4000W Large</t>
  </si>
  <si>
    <t xml:space="preserve">Осветительный прибор Soft Box 2000W </t>
  </si>
  <si>
    <t>Насадка Soft Box Dedolight Silver Dome</t>
  </si>
  <si>
    <t>Осветительный прибор Dedolight Octodome Day Light 400W</t>
  </si>
  <si>
    <t>Осветительный прибор Dedolight Octodome Quartz 1000W</t>
  </si>
  <si>
    <t>КОММУТАЦИЯ И КОНТРОЛЬ</t>
  </si>
  <si>
    <t xml:space="preserve">Дистрибьютор 125А 380V </t>
  </si>
  <si>
    <t xml:space="preserve">Дистрибьютор 63А 380V </t>
  </si>
  <si>
    <t>Дистрибьютор 32А 380V</t>
  </si>
  <si>
    <t>Дистрибьютор малый</t>
  </si>
  <si>
    <t>Подключение 125А 380V(6м.)</t>
  </si>
  <si>
    <t>Подключение 63А 380V(6м.)</t>
  </si>
  <si>
    <t>Подключение 32А 380V(6м.)</t>
  </si>
  <si>
    <t>Кабель магистральный 125A 380V(20м.)</t>
  </si>
  <si>
    <t>Кабель магистральный 63A 380V(20м.)</t>
  </si>
  <si>
    <t>Кабель магистральный 32A 380V(20м.)</t>
  </si>
  <si>
    <t>Удлинитель 125A 220V - 125A 220V(20м.)</t>
  </si>
  <si>
    <t>Удлинитель 63A 220V - 63A 220V(20м.)</t>
  </si>
  <si>
    <t>Удлинитель 32A 220V - 32A 220V(20м.)</t>
  </si>
  <si>
    <t>Удлинитель 16A 220V shuko - 16A 220V shuko(10м.)</t>
  </si>
  <si>
    <t>Колодка 16А 220V shuko</t>
  </si>
  <si>
    <t>Раздвойка 63А</t>
  </si>
  <si>
    <t>Раздвойка 32А</t>
  </si>
  <si>
    <t>Раздвойка 16А</t>
  </si>
  <si>
    <t>Переходник 125A 220V - 63A 220V</t>
  </si>
  <si>
    <t>Переходник 63A 220V - 32A 220V</t>
  </si>
  <si>
    <t>Переходник 32A 380V - 3 x 16A 220V shuko</t>
  </si>
  <si>
    <t>Переходник 32A 220V - 3 x 16A 220V shuko</t>
  </si>
  <si>
    <t>Переходник 16A 220V - 3 x 16A 220V shuko</t>
  </si>
  <si>
    <t xml:space="preserve">Диммер 36 х 25А  </t>
  </si>
  <si>
    <t>Диммер 6 x 25A</t>
  </si>
  <si>
    <t>Диммер 3 x 63A</t>
  </si>
  <si>
    <t>Диммер  Wave 4 x 6,3A</t>
  </si>
  <si>
    <t>Диммер 1 Kw</t>
  </si>
  <si>
    <t xml:space="preserve">Диммер 24 х 25А  </t>
  </si>
  <si>
    <t>Световой пульт  24/48 каналов</t>
  </si>
  <si>
    <t>Световой пульт 6 каналов</t>
  </si>
  <si>
    <t>Световой пульт  144 каналов</t>
  </si>
  <si>
    <t>Система подвеса и управления светом</t>
  </si>
  <si>
    <t>Таль ручная цепная HS</t>
  </si>
  <si>
    <t>ШТАТИВЫ</t>
  </si>
  <si>
    <t>Штатив 8м.</t>
  </si>
  <si>
    <t>Штатив Super 6м.</t>
  </si>
  <si>
    <t>Штатив Hercules</t>
  </si>
  <si>
    <t>Штатив большой</t>
  </si>
  <si>
    <t xml:space="preserve">Штатив средний </t>
  </si>
  <si>
    <t>Штатив малый</t>
  </si>
  <si>
    <t>Штатив Low boy</t>
  </si>
  <si>
    <t>Штатив Super Low boy</t>
  </si>
  <si>
    <t>Штатив mini</t>
  </si>
  <si>
    <t>ГРИП</t>
  </si>
  <si>
    <t>Штатив C-stand 60"</t>
  </si>
  <si>
    <t>Штатив C-stand 40"</t>
  </si>
  <si>
    <t>Штатив C-stand 30"</t>
  </si>
  <si>
    <t>Штатив C-stand 20"</t>
  </si>
  <si>
    <t>Штатив C-stand + griphead + extension</t>
  </si>
  <si>
    <t xml:space="preserve">Штатив High Roller + griphead </t>
  </si>
  <si>
    <t>Штатив Mini base</t>
  </si>
  <si>
    <t>Держатель Combi- Boom Stand</t>
  </si>
  <si>
    <t>Держатель Baby Combi- Boom Stand</t>
  </si>
  <si>
    <t>Держатель Junior Boom Stand A700</t>
  </si>
  <si>
    <t>Труба для скайлифта</t>
  </si>
  <si>
    <t>Griphead</t>
  </si>
  <si>
    <t>Extension</t>
  </si>
  <si>
    <t>Держатель Flex Arm</t>
  </si>
  <si>
    <t>Держатель Magic Arm</t>
  </si>
  <si>
    <t>Super clamp</t>
  </si>
  <si>
    <t xml:space="preserve">Держатель Addahead      </t>
  </si>
  <si>
    <t>Штатив Junior Boom</t>
  </si>
  <si>
    <t>Вынос Boom Arm</t>
  </si>
  <si>
    <t>Telescope</t>
  </si>
  <si>
    <t>Струбцина</t>
  </si>
  <si>
    <t>Держатель Gaffer grip</t>
  </si>
  <si>
    <t>Держатель Pelican Gaffer grip</t>
  </si>
  <si>
    <t>C clamp</t>
  </si>
  <si>
    <t>Swivelling "c" clamp</t>
  </si>
  <si>
    <t>Super clamp Griphead</t>
  </si>
  <si>
    <t>Matthellini clamp</t>
  </si>
  <si>
    <t>Baby Grip Helper</t>
  </si>
  <si>
    <t>Держатель Double  grip head</t>
  </si>
  <si>
    <t>Держатель  Jumbo griphead 4 1/2</t>
  </si>
  <si>
    <t>Держатель  Jumbo griphelper</t>
  </si>
  <si>
    <t>MP Coupler 16mm, 28mm</t>
  </si>
  <si>
    <t>Wall plate  16mm, 28mm</t>
  </si>
  <si>
    <t>Fun Grip Arm</t>
  </si>
  <si>
    <t>Baby triple header 5х16 mm</t>
  </si>
  <si>
    <t>Baby side arm 16 mm</t>
  </si>
  <si>
    <t>Vise grip</t>
  </si>
  <si>
    <t>Распорка 1-1.7м. Autopole</t>
  </si>
  <si>
    <t>Распорка 1.5-2.7м Autopole</t>
  </si>
  <si>
    <t>Распорка 2.1-3.7м Autopole</t>
  </si>
  <si>
    <t>Удлинение для Autopole 1.5м.</t>
  </si>
  <si>
    <t>Вакуумная присоска с шарниром</t>
  </si>
  <si>
    <t>Apple box set</t>
  </si>
  <si>
    <t>Тросик страховочный</t>
  </si>
  <si>
    <t>Фал</t>
  </si>
  <si>
    <t>Баластный мешок sand bag</t>
  </si>
  <si>
    <t>Держатель Poly Holder</t>
  </si>
  <si>
    <t>Отражатель пенопласт</t>
  </si>
  <si>
    <t>Держатель Fork</t>
  </si>
  <si>
    <t xml:space="preserve">Wood Сuke </t>
  </si>
  <si>
    <t>Палец</t>
  </si>
  <si>
    <t>Флаг Cutter</t>
  </si>
  <si>
    <t>Флаг Floppy Cutter</t>
  </si>
  <si>
    <t>Флаг большой</t>
  </si>
  <si>
    <t>Сетка большая</t>
  </si>
  <si>
    <t>Флаг средний</t>
  </si>
  <si>
    <t>Сетка средняя</t>
  </si>
  <si>
    <t>Флаг малый</t>
  </si>
  <si>
    <t>Сетка малая</t>
  </si>
  <si>
    <t>Зонтик</t>
  </si>
  <si>
    <t>Lightdisk</t>
  </si>
  <si>
    <t xml:space="preserve">Крепление к Lightdisk </t>
  </si>
  <si>
    <t>Chromakey 1,8м Х 3м (зел.,син.,бел.)</t>
  </si>
  <si>
    <t xml:space="preserve">Отражатель "зеркало" </t>
  </si>
  <si>
    <t xml:space="preserve">Фростовая рама </t>
  </si>
  <si>
    <t>Рама 4"х4"</t>
  </si>
  <si>
    <t>Текстиль 4"х4"</t>
  </si>
  <si>
    <t>Рама 6"х6"</t>
  </si>
  <si>
    <t>Текстиль 6"х6"</t>
  </si>
  <si>
    <t>Рама 8"х8"</t>
  </si>
  <si>
    <t>Текстиль 8"х8"</t>
  </si>
  <si>
    <t>Рама 12"х12"</t>
  </si>
  <si>
    <t>Текстиль 12"х12"</t>
  </si>
  <si>
    <t>Chromakey 12"х12"</t>
  </si>
  <si>
    <t>Рама 20"х20"</t>
  </si>
  <si>
    <t>Текстиль 20"х20"</t>
  </si>
  <si>
    <t>Chromakey 20"x20"</t>
  </si>
  <si>
    <t>Chromakey blue 4m x 5m (ткань)</t>
  </si>
  <si>
    <t>Chromakey blue 4m x 6m (ткань)</t>
  </si>
  <si>
    <t>Chromakey blue 4m x 10m (ткань)</t>
  </si>
  <si>
    <t>Chromakey blue 1.8m x 3m (ткань)</t>
  </si>
  <si>
    <t>Chromakey green 1.8m x 3m (ткань)</t>
  </si>
  <si>
    <t>Chromakey white 1.8m x 3m (ткань)</t>
  </si>
  <si>
    <t>ОПЕРАТОРСКИЕ ТЕЛЕЖКИ</t>
  </si>
  <si>
    <t xml:space="preserve">Операторская тележка Panther Classic                                                                                               </t>
  </si>
  <si>
    <t>Операторская тележка Panther Super III</t>
  </si>
  <si>
    <t>Операторская тележка Panther Buddy Dolly</t>
  </si>
  <si>
    <t>Операторская тележка Goblin</t>
  </si>
  <si>
    <t>Операторская тележка Super Falcon I</t>
  </si>
  <si>
    <r>
      <t>Операторская тележка MSE Door Way</t>
    </r>
  </si>
  <si>
    <t xml:space="preserve">Операторская тележка Пультекс </t>
  </si>
  <si>
    <t>Операторская тележка Пультекс Скат</t>
  </si>
  <si>
    <t>Скутер Segway</t>
  </si>
  <si>
    <t xml:space="preserve">Операторский кран Panther Super Jib II </t>
  </si>
  <si>
    <t>Операторский кран Panther Super Jib I</t>
  </si>
  <si>
    <t xml:space="preserve">Кран-стрелка Panther Vario Jib  </t>
  </si>
  <si>
    <t xml:space="preserve">Верхняя/нижняя точка Panther High Low Rig </t>
  </si>
  <si>
    <t xml:space="preserve">Горизонтальный вынос Panther U-Bangi </t>
  </si>
  <si>
    <r>
      <t>Нижняя точка Пультекс</t>
    </r>
  </si>
  <si>
    <t>Горизонтальный вынос Пультекс</t>
  </si>
  <si>
    <t>Кран-стрелка операторская Кинап</t>
  </si>
  <si>
    <t>Рельсы прямые Пультекс, колея 70см., длина 2м.</t>
  </si>
  <si>
    <t>Рельсы прямые Пультекс, колея 70см., длина 1м.</t>
  </si>
  <si>
    <t>Рельсы поворотные Пультекс, колея 70см., 1/8 круга.</t>
  </si>
  <si>
    <t>Рельсы прямые Panther, колея 62см., длина 3м.</t>
  </si>
  <si>
    <t>Рельсы прямые Panther, колея 62 см., длина 2 м.</t>
  </si>
  <si>
    <t>Рельсы прямые Panther, колея 62 см., длина 1 м.</t>
  </si>
  <si>
    <t>Рельсы поворотные Panther, колея 62 см., 1/8 круга.</t>
  </si>
  <si>
    <t>Фермы, педанины, клинья (комплект)</t>
  </si>
  <si>
    <t>СИСТЕМЫ КРЕПЛЕНИЯ КАМЕР</t>
  </si>
  <si>
    <t xml:space="preserve">Система креплений на присосках, Panther Multi Mount </t>
  </si>
  <si>
    <t>Cистема креплений на электроприсосках, Panther Car Mount</t>
  </si>
  <si>
    <t>Cтабилизирующая система для камер Steadicam CineUltra, вес камеры 9 - 21кг.</t>
  </si>
  <si>
    <t>Cтабилизирующая система для камер Steadicam Pro Vid, вес камеры 7 - 12кг.</t>
  </si>
  <si>
    <t>Cтабилизирующая система для камер Steadicam Flyer, вес камеры 2 - 7кг.</t>
  </si>
  <si>
    <t>Беспроводное управление фокусом для всех типов камер Bartech Radio Focus</t>
  </si>
  <si>
    <r>
      <t>Беспроводной видеопередатчик Panther 2GO</t>
    </r>
  </si>
  <si>
    <t>ОПЕРАТОРСКИЕ КРАНЫ</t>
  </si>
  <si>
    <t>срок аренды      2 дня</t>
  </si>
  <si>
    <t>срок аренды      3 дня</t>
  </si>
  <si>
    <t>срок аренды     4 - 5 дней включительно</t>
  </si>
  <si>
    <t>срок аренды     6 - 10 дней включительно</t>
  </si>
  <si>
    <t>срок аренды    11 и более дней</t>
  </si>
  <si>
    <r>
      <t>Panther Foxy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>кран, высота подъема 3.5м, вынос стрелы 2.5м, максимальная нагрузка 250кг.</t>
    </r>
  </si>
  <si>
    <t>Panther Foxy кран, высота подъема 4.7м, вынос стрелы 4м, максимальная нагрузка 200кг.</t>
  </si>
  <si>
    <t>Panther Foxy кран, высота подъема 6.1м, вынос стрелы 5.5м, максимальная нагрузка 130кг.</t>
  </si>
  <si>
    <t>Panther Foxy Advanced кран, высота подъема 3.7м, вынос стрелы 2.8м, максимальная нагрузка 250кг.</t>
  </si>
  <si>
    <t>Panther Foxy Advanced кран, высота подъема 4.9м, вынос стрелы 4.3м, максимальная нагрузка 140кг.</t>
  </si>
  <si>
    <t>Panther Foxy Advanced кран, высота подъема 6.1м, вынос стрелы 5.8м, максимальная нагрузка 230кг.</t>
  </si>
  <si>
    <t>Panther Foxy Advanced кран, высота подъема 7.3м, вынос стрелы 7.3м, максимальная нагрузка 155кг.</t>
  </si>
  <si>
    <t>Panther Galaxy кран, высота подъема 4.5м, вынос стрелы 3.8м, максимальная нагрузка 250кг.</t>
  </si>
  <si>
    <t>Panther Galaxy кран, высота подъема 6м, вынос стрелы 5.8м, максимальная нагрузка 250кг.</t>
  </si>
  <si>
    <t>Panther Galaxy кран, высота подъема 7.5м, вынос стрелы 7.8м, максимальная нагрузка 150кг.</t>
  </si>
  <si>
    <t>Panther Galaxy кран, высота подъема 9м, вынос стрелы 9.8м, максимальная нагрузка 250кг.</t>
  </si>
  <si>
    <t>Panther Galaxy кран, высота подъема 10.5 м, вынос стрелы 11.8м, максимальная нагрузка 200кг.</t>
  </si>
  <si>
    <t>Panther Galaxy кран, высота подъема 12м, вынос стрелы 13.8м, максимальная нагрузка 130кг.</t>
  </si>
  <si>
    <t>ОПЕРАТОРСКИЕ КРАНЫ С ДУ ГОЛОВОЙ</t>
  </si>
  <si>
    <t>Panther Foxy Remote version кран, высота подъема 3.5м, вынос стрелы 2.5м, с дистанционно управляемой головой Thoma TR III</t>
  </si>
  <si>
    <t>Panther Foxy Remote version кран, высота подъема 4.7м, вынос стрелы 4м, с дистанционно управляемой головой Thoma TR III</t>
  </si>
  <si>
    <t>Panther Foxy Remote version кран, высота подъема 6.1м, вынос стрелы 5.5м, с дистанционно управляемой головой Thoma TR III</t>
  </si>
  <si>
    <t>Panther Foxy Remote version кран, высота подъема 7.3м, вынос стрелы 7м, с дистанционно управляемой головой Thoma TR III</t>
  </si>
  <si>
    <t>Panther Foxy Remote version кран, высота подъема 8.5м, вынос стрелы 8.5м, с дистанционно управляемой головой Thoma TR III</t>
  </si>
  <si>
    <t>Panther Foxy Advanced Remote version кран, высота подъема 3.7м, вынос стрелы 2.7м, с дистанционно управляемой головой Thoma TR III</t>
  </si>
  <si>
    <t>Panther Foxy Advanced Remote version кран, высота подъема 4.9м, вынос стрелы 4.2м, с дистанционно управляемой головой Thoma TR III</t>
  </si>
  <si>
    <t>Panther Foxy Advanced Remote version кран, высота подъема 6.1м, вынос стрелы 5.7м, с дистанционно управляемой головой Thoma TR III</t>
  </si>
  <si>
    <t>Panther Foxy Advanced Remote version кран, высота подъема 7.4м, вынос стрелы 7.2м, с дистанционно управляемой головой Thoma TR III</t>
  </si>
  <si>
    <t>Panther Foxy Advanced Remote version кран, высота подъема 8.6м, вынос стрелы 8.7м, с дистанционно управляемой головой Thoma TR III</t>
  </si>
  <si>
    <t>Panther Foxy Advanced Remote version кран, высота подъема 9.8м, вынос стрелы 10.2м, с дистанционно управляемой головой Thoma TR III</t>
  </si>
  <si>
    <t>Panther Foxy Advanced Remote version кран, высота подъема 12.3м, вынос стрелы 13.2м, с дистанционно управляемой головой Thoma TR III</t>
  </si>
  <si>
    <t>Panther Galaxy Remote version кран, высота подъема 4.5 м, длина стрелы 3.3м, с дистанционно управляемой головой Thoma TR III</t>
  </si>
  <si>
    <t>Panther Galaxy Remote version кран, высота подъема 6 м, длина стрелы 5.3м, с дистанционно управляемой головой THOMA TR III</t>
  </si>
  <si>
    <t>PANTHER GALAXY Remote version кран, высота подъема 7.5 м, длина стрелы 7.3м, с дистанционно управляемой головой Thoma TR III</t>
  </si>
  <si>
    <t>Panther Galaxy Remote version кран, высота подъема 9 м, длина стрелы 9.3м, с дистанционно управляемой головой Thoma TR III</t>
  </si>
  <si>
    <t>PANTHER GALAXY Remote version кран, высота подъема 10.5 м, длина стрелы 11.3м, с дистанционно управляемой головой Thoma TR III</t>
  </si>
  <si>
    <t>Panther Galaxy Remote version кран, высота подъема 12 м, длина стрелы 13.3м, с дистанционно управляемой головой Thoma TR III</t>
  </si>
  <si>
    <t>PANTHER GALAXY Remote version кран, высота подъема 13.5 м, длина стрелы 15.3м, с дистанционно управляемой головой Thoma TR III</t>
  </si>
  <si>
    <t>Panther Galaxy Remote version кран, высота подъема 15 м, длина стрелы 17.3м, с дистанционно управляемой головой Thoma TR III</t>
  </si>
  <si>
    <t>Millenium MovieBird 24 телескопический кран, высота подъема 6.4м, длина стрелы 7.3м, Remote version с дистанционно управляемой головой Pee Pod 500</t>
  </si>
  <si>
    <t>ВИДЕОТЕХНИКА</t>
  </si>
  <si>
    <t>срок аренды     6 - 11 дней включительно</t>
  </si>
  <si>
    <t>Мобильный многокамерный телевизионный комплекс HD ( 3 камеры Sony HDC-1500)</t>
  </si>
  <si>
    <t>Пьедестал Shotoku TP-80A с штативной головкой Crescent TE-23</t>
  </si>
  <si>
    <t>Видеомагнитофон HDCAM Sony HDW-2000</t>
  </si>
  <si>
    <t>Мобильный многокамерный телевизионный комплекс HD (4 камеры Canon XL H1)</t>
  </si>
  <si>
    <t>Видеокамера HDCAM Sony HDW-900R CineAlta</t>
  </si>
  <si>
    <t>Видеокамера HDCAM Sony HDW-790P</t>
  </si>
  <si>
    <t>Видеокамера HDCAM Sony HDW-750P</t>
  </si>
  <si>
    <t xml:space="preserve">Видеокамера Betacam SP Ikegami HL-59 </t>
  </si>
  <si>
    <t>Видеокамера Betacam SP Sony D-35PL</t>
  </si>
  <si>
    <t>Видеокамера HDV Canon XL H1</t>
  </si>
  <si>
    <t>Видеокамера HDV Sony  HVR-Z1E</t>
  </si>
  <si>
    <t>Видеокамера DVCAM Sony DSR-150</t>
  </si>
  <si>
    <t>Телеобъектив Canon 16x Manual Servo Zoom 5.4 - 86.4mm</t>
  </si>
  <si>
    <t>Широкоугольный объектив Canon 3x Manual Servo Zoom 3.4-10.2mm</t>
  </si>
  <si>
    <t>Телеобъектив Canon J16AX8B4</t>
  </si>
  <si>
    <t>Телеобъектив Canon HJ18x28</t>
  </si>
  <si>
    <t>Телеобъектив Canon HJ21x7,5</t>
  </si>
  <si>
    <t>Широкоугольный объектив Canon HJ11x4,7</t>
  </si>
  <si>
    <t>Дискретный объектив Carl Zeiss Digiprime 5mm</t>
  </si>
  <si>
    <t>Дискретный объектив Carl Zeiss Digiprime 7mm</t>
  </si>
  <si>
    <t>Дискретный объектив Carl Zeiss Digiprime 10mm</t>
  </si>
  <si>
    <t>Дискретный объектив Carl Zeiss Digiprime 14mm</t>
  </si>
  <si>
    <t>Дискретный объектив Carl Zeiss Digiprime 20mm</t>
  </si>
  <si>
    <t>Дискретный объектив Carl Zeiss Digiprime 28mm</t>
  </si>
  <si>
    <t>Дискретный объектив Carl Zeiss Digiprime 40mm</t>
  </si>
  <si>
    <t>Дискретный объектив Carl Zeiss Digiprime 70mm</t>
  </si>
  <si>
    <t>Вариообъектив Carl Zeiss DigiZoom 6-24mm</t>
  </si>
  <si>
    <t>Экстендер Carl Zeiss DigiMutar 1,4</t>
  </si>
  <si>
    <t>Коллиматор Carl Zeiss Sharp MAX Universal</t>
  </si>
  <si>
    <t>Широкоугольный конвертер Canon 0,8BxIIIB</t>
  </si>
  <si>
    <t>Широкоугольная линза CTG</t>
  </si>
  <si>
    <t>Устройство Follow Focus Chrosziel</t>
  </si>
  <si>
    <t>Компендиум 6,6х6,6 Chrosziel</t>
  </si>
  <si>
    <t>Компендиум 4х4/4х5,65 Chrosziel</t>
  </si>
  <si>
    <t>Управление фокусом Petroff</t>
  </si>
  <si>
    <t>Компендиум 4x4 Petroff</t>
  </si>
  <si>
    <t>Компендиум 4x4 Canon</t>
  </si>
  <si>
    <t>Штативная система Sachtler Studio 9+9</t>
  </si>
  <si>
    <t>Штативная система Sachtler Video18</t>
  </si>
  <si>
    <t>Штативная система Vinten Vision 100</t>
  </si>
  <si>
    <t>Штативная система Miller</t>
  </si>
  <si>
    <t>Штативная система DV6</t>
  </si>
  <si>
    <t>Штативная система DV8</t>
  </si>
  <si>
    <t>Штативная головка O'connor 2575C</t>
  </si>
  <si>
    <t>Штативная головка O'connor 2060</t>
  </si>
  <si>
    <t xml:space="preserve">Тренога большая Sachtler Cine 150 Long </t>
  </si>
  <si>
    <t xml:space="preserve">Тренога средняя Sachtler Cine 150 Medium </t>
  </si>
  <si>
    <t>Тренога малая Sachtler Cine 2000 Short</t>
  </si>
  <si>
    <t>Комплект ручек для работы с плеча Chrosziel</t>
  </si>
  <si>
    <t xml:space="preserve">Аккумулятор IDX </t>
  </si>
  <si>
    <t>Зарядное устройство IDX</t>
  </si>
  <si>
    <t xml:space="preserve">Осцилограф HD-SDI, 8" монитор Leader LV5750 </t>
  </si>
  <si>
    <t>Осцилограф , 8" монитор Transvideo CineMonitor HD8</t>
  </si>
  <si>
    <t xml:space="preserve">Накамерный монитор 6" Transvideo </t>
  </si>
  <si>
    <t>Монитор 9" HD</t>
  </si>
  <si>
    <t>Монитор 10" HD</t>
  </si>
  <si>
    <t>Монитор 15" HD</t>
  </si>
  <si>
    <t>Монитор 17" HD</t>
  </si>
  <si>
    <t>Монитор 19" HD</t>
  </si>
  <si>
    <t>Монитор 6" PAL</t>
  </si>
  <si>
    <t>Монитор 9" PAL</t>
  </si>
  <si>
    <t>Монитор 14" PAL</t>
  </si>
  <si>
    <t>Бокс для подводных съемок Amphibico (для Sony Z1)</t>
  </si>
  <si>
    <t>Polecam легкий операторский кран-удочка, L=1,5-6m.</t>
  </si>
  <si>
    <t xml:space="preserve">ДОПОЛНИТЕЛЬНАЯ ТЕХНИКА </t>
  </si>
  <si>
    <t>Снегмашина</t>
  </si>
  <si>
    <t xml:space="preserve">Дыммашина </t>
  </si>
  <si>
    <t>Жидкость для снег,дыммашин, за литр</t>
  </si>
  <si>
    <t>КИНОКАМЕРЫ</t>
  </si>
  <si>
    <t>срок аренды    30 и более дней</t>
  </si>
  <si>
    <t>Кинокамера Aaton XTR prod с видеокамерой цветной</t>
  </si>
  <si>
    <t xml:space="preserve">Кинокамера Aaton XTR prod с видеокамерой чёрно-белой  </t>
  </si>
  <si>
    <t>Кинокамера ARRIFLEX 416 Plus</t>
  </si>
  <si>
    <t>Кинокамера ARRIFLEX 435 XTREME</t>
  </si>
  <si>
    <t>ОБЪЕКТИВЫ</t>
  </si>
  <si>
    <t>Объектив Zeiss Ultra Prime 16 T1.12 6mm</t>
  </si>
  <si>
    <t>Объектив Zeiss Ultra Prime 16 T1.12 8mm</t>
  </si>
  <si>
    <t>Объектив Zeiss Ultra Prime 16 T1.12 9.5mm</t>
  </si>
  <si>
    <t>Объектив Zeiss Ultra Prime 16 T1.12 12mm</t>
  </si>
  <si>
    <t>Объектив Zeiss Ultra Prime 16 T1.12 14mm</t>
  </si>
  <si>
    <t>Объектив Zeiss Ultra Prime T1.9/16mm</t>
  </si>
  <si>
    <t>Объектив Zeiss Ultra Prime T1.9/20mm</t>
  </si>
  <si>
    <t>Объектив Zeiss Ultra Prime T1.9/24mm</t>
  </si>
  <si>
    <t>Объектив Zeiss Ultra Prime T1.9/28mm</t>
  </si>
  <si>
    <t>Объектив Zeiss Ultra Prime T1.9/32mm</t>
  </si>
  <si>
    <t>Объектив Zeiss Ultra Prime T1.9/40mm</t>
  </si>
  <si>
    <t>Объектив Zeiss Ultra Prime T1.9/50mm</t>
  </si>
  <si>
    <t>Объектив Zeiss Ultra Prime T1.9/85mm</t>
  </si>
  <si>
    <t>Объектив Zeiss Ultra Prime T1.9/135mm</t>
  </si>
  <si>
    <t>Объектив Zeiss LDS Ultra Prime T1.9/12mm</t>
  </si>
  <si>
    <t>Объектив Zeiss LDS Ultra Prime T1.9/14mm</t>
  </si>
  <si>
    <t>Объектив Zeiss LDS Ultra Prime T1.9/16mm</t>
  </si>
  <si>
    <t>Объектив Zeiss LDS Ultra Prime T1.9/20mm</t>
  </si>
  <si>
    <t>Объектив Zeiss LDS Ultra Prime T1.9/24mm</t>
  </si>
  <si>
    <t>Объектив Zeiss LDS Ultra Prime T1.9/28mm</t>
  </si>
  <si>
    <t>Объектив Zeiss LDS Ultra Prime T1.9/32mm</t>
  </si>
  <si>
    <t>Объектив Zeiss LDS Ultra Prime T1.9/40mm</t>
  </si>
  <si>
    <t>Объектив Zeiss LDS Ultra Prime T1.9/50mm</t>
  </si>
  <si>
    <t>Объектив Zeiss LDS Ultra Prime T1.9/65mm</t>
  </si>
  <si>
    <t>Объектив Zeiss LDS Ultra Prime T1.9/85mm</t>
  </si>
  <si>
    <t>Объектив Zeiss LDS Ultra Prime T1.9/100mm</t>
  </si>
  <si>
    <t>Объектив Zeiss LDS Ultra Prime T1.9/135mm</t>
  </si>
  <si>
    <t>Объектив Zeiss LDS Ultra Prime T1.9/180mm</t>
  </si>
  <si>
    <t>АКСЕССУАРЫ ДЛЯ ОПТИКИ</t>
  </si>
  <si>
    <t>Компендиум ARRI MB-18</t>
  </si>
  <si>
    <t>Компендиум ARRI LMB-5</t>
  </si>
  <si>
    <t>Компендиум ARRI MB-20</t>
  </si>
  <si>
    <t>Rain deflector Spintec</t>
  </si>
  <si>
    <t>Фильтры Tiffen 4x4</t>
  </si>
  <si>
    <t>Фильтры Tiffen 4x5</t>
  </si>
  <si>
    <t>Фильтры Tiffen 6x6</t>
  </si>
  <si>
    <t>Штативная голова OCONNOR 2575C</t>
  </si>
  <si>
    <t>Штативная голова OCONNOR 2060</t>
  </si>
  <si>
    <t>Штатив длинный R&amp;B</t>
  </si>
  <si>
    <t>Штатив средний R&amp;B</t>
  </si>
  <si>
    <t>Штатив длинный Sachtler</t>
  </si>
  <si>
    <t>Штатив средний Sachtler</t>
  </si>
  <si>
    <t>АКСЕССУАРЫ ДЛЯ AATON XTR</t>
  </si>
  <si>
    <t>Управление фокусом ARRI FF-3</t>
  </si>
  <si>
    <t>Управление фокусом ARRi LFD</t>
  </si>
  <si>
    <t>Кассета 120м</t>
  </si>
  <si>
    <t>Аккумулятор 12V 3.8Ah NiMH</t>
  </si>
  <si>
    <t>Зарядное устройство 12V</t>
  </si>
  <si>
    <t>Жидкокристаллический цветной монитор Transvideo</t>
  </si>
  <si>
    <t>LCS ARRI управление фокусом и диафрагмой(два мотора)</t>
  </si>
  <si>
    <t>АКСЕССУАРЫ ДЛЯ ARRIFLEX 416</t>
  </si>
  <si>
    <t>Кассета для пленки 120м.</t>
  </si>
  <si>
    <t>Удлинение видоискателя LEE-1</t>
  </si>
  <si>
    <t>Обогрев видоискателя HE - 5</t>
  </si>
  <si>
    <t>Видеоконтроль PAL</t>
  </si>
  <si>
    <t>монитор 6.6" Transvideo</t>
  </si>
  <si>
    <t>Аккумуляторная батарея OBB-2</t>
  </si>
  <si>
    <t>Зарядное устройство OBB-2</t>
  </si>
  <si>
    <t>Аккумуляторная батарея 24В/7Ач</t>
  </si>
  <si>
    <t>Зарядное устройство NCL24R</t>
  </si>
  <si>
    <t>Блок питания NG12/26R</t>
  </si>
  <si>
    <t>Кнопка удаленного запуска камеры  RS-4</t>
  </si>
  <si>
    <t>Система беспроводного контроля WRC (диафрагма и фокус) с LDS</t>
  </si>
  <si>
    <t>АКСЕССУАРЫ ДЛЯ ARRIFLEX 435</t>
  </si>
  <si>
    <t>Кассета для пленки 300м.</t>
  </si>
  <si>
    <t>Удлинитель видоискателя FE-3, FE-5</t>
  </si>
  <si>
    <t>Обогрев видоискателя</t>
  </si>
  <si>
    <t>Интегрированная видеосистема IVSII</t>
  </si>
  <si>
    <t>Блок управления камерой RCU-1</t>
  </si>
  <si>
    <t>Ручной привод камеры Hand Crank HC-1</t>
  </si>
  <si>
    <t xml:space="preserve">Нижняя точка для стедикама Video Top </t>
  </si>
  <si>
    <t>Все цены указаны в рублях без НДС</t>
  </si>
  <si>
    <t>* Под одним днём понимается временной период продолжительностью 24 часа, начало которого исчисляется с момента фактической передачи Оборудования в аренду.</t>
  </si>
  <si>
    <t xml:space="preserve">При условии, если арендатор арендует оборудование на срок меньше трех съёмочных дней, но при этом: </t>
  </si>
  <si>
    <t>1. Сумма аренды оборудования составляет от 50 000 рублей до 100 000 рублей, стоимость аренды оборудования рассчитывается по столбцу со сроком "срок аренды 18-23 дня включительно".</t>
  </si>
  <si>
    <t>2. Сумма аренды оборудования составляет от 100 000 рублей до 150 000 рублей, стоимость аренды оборудования рассчитывается по столбцу со сроком "срок аренды 24 - 29 дней включительно".</t>
  </si>
  <si>
    <t>Дополнительная скидка  до 5 % с итоговой суммы аренды может быть предоставлена лицом, имеющим право подписи Договора аренды оборудования.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</si>
</sst>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0"/>
      <color indexed="10"/>
      <name val="Verdana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8"/>
      <name val="Calibri"/>
      <family val="2"/>
    </font>
    <font>
      <sz val="8"/>
      <color indexed="10"/>
      <name val="Calibri"/>
      <family val="2"/>
    </font>
    <font>
      <sz val="8"/>
      <name val="Verdana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Tahoma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9"/>
      <name val="Calibri"/>
      <family val="2"/>
    </font>
    <font>
      <i/>
      <sz val="6"/>
      <color indexed="10"/>
      <name val="Verdana"/>
      <family val="2"/>
    </font>
    <font>
      <b/>
      <sz val="8"/>
      <color indexed="10"/>
      <name val="Verdana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52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9" fillId="0" borderId="0" xfId="52" applyFont="1" applyBorder="1" applyProtection="1">
      <alignment/>
      <protection/>
    </xf>
    <xf numFmtId="4" fontId="9" fillId="0" borderId="0" xfId="52" applyNumberFormat="1" applyFont="1" applyBorder="1" applyAlignment="1" applyProtection="1">
      <alignment horizontal="center"/>
      <protection/>
    </xf>
    <xf numFmtId="0" fontId="11" fillId="0" borderId="0" xfId="53" applyFont="1" applyAlignment="1">
      <alignment horizontal="right"/>
      <protection/>
    </xf>
    <xf numFmtId="0" fontId="12" fillId="0" borderId="14" xfId="52" applyFont="1" applyBorder="1" applyAlignment="1" applyProtection="1">
      <alignment vertical="center"/>
      <protection/>
    </xf>
    <xf numFmtId="0" fontId="13" fillId="0" borderId="14" xfId="52" applyFont="1" applyBorder="1" applyAlignment="1" applyProtection="1">
      <alignment horizontal="center" vertical="center"/>
      <protection/>
    </xf>
    <xf numFmtId="0" fontId="15" fillId="0" borderId="14" xfId="55" applyFont="1" applyFill="1" applyBorder="1" applyAlignment="1" applyProtection="1">
      <alignment horizontal="center" vertical="center" wrapText="1"/>
      <protection locked="0"/>
    </xf>
    <xf numFmtId="0" fontId="13" fillId="0" borderId="10" xfId="52" applyFont="1" applyBorder="1" applyAlignment="1" applyProtection="1">
      <alignment horizontal="center" vertical="center"/>
      <protection/>
    </xf>
    <xf numFmtId="0" fontId="17" fillId="33" borderId="10" xfId="55" applyFont="1" applyFill="1" applyBorder="1" applyAlignment="1" applyProtection="1">
      <alignment horizontal="center" vertical="center" wrapText="1"/>
      <protection/>
    </xf>
    <xf numFmtId="0" fontId="17" fillId="33" borderId="10" xfId="55" applyFont="1" applyFill="1" applyBorder="1" applyAlignment="1" applyProtection="1">
      <alignment horizontal="center" vertical="center" wrapText="1"/>
      <protection locked="0"/>
    </xf>
    <xf numFmtId="0" fontId="18" fillId="0" borderId="10" xfId="55" applyFont="1" applyFill="1" applyBorder="1" applyAlignment="1" applyProtection="1">
      <alignment horizontal="left" vertical="center" wrapText="1"/>
      <protection locked="0"/>
    </xf>
    <xf numFmtId="4" fontId="18" fillId="0" borderId="10" xfId="54" applyNumberFormat="1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Protection="1">
      <alignment/>
      <protection/>
    </xf>
    <xf numFmtId="4" fontId="18" fillId="0" borderId="10" xfId="54" applyNumberFormat="1" applyFont="1" applyBorder="1" applyAlignment="1" applyProtection="1">
      <alignment horizontal="center" vertical="center"/>
      <protection locked="0"/>
    </xf>
    <xf numFmtId="0" fontId="18" fillId="0" borderId="0" xfId="55" applyFont="1" applyFill="1" applyBorder="1" applyAlignment="1" applyProtection="1">
      <alignment horizontal="left" vertical="center" wrapText="1"/>
      <protection locked="0"/>
    </xf>
    <xf numFmtId="4" fontId="18" fillId="0" borderId="0" xfId="54" applyNumberFormat="1" applyFont="1" applyBorder="1" applyAlignment="1" applyProtection="1">
      <alignment horizontal="center" vertical="center"/>
      <protection locked="0"/>
    </xf>
    <xf numFmtId="4" fontId="18" fillId="0" borderId="0" xfId="54" applyNumberFormat="1" applyFont="1" applyFill="1" applyBorder="1" applyAlignment="1" applyProtection="1">
      <alignment horizontal="center" vertical="center"/>
      <protection locked="0"/>
    </xf>
    <xf numFmtId="0" fontId="18" fillId="0" borderId="10" xfId="53" applyFont="1" applyFill="1" applyBorder="1" applyAlignment="1">
      <alignment vertical="center"/>
      <protection/>
    </xf>
    <xf numFmtId="0" fontId="17" fillId="0" borderId="0" xfId="55" applyFont="1" applyFill="1" applyBorder="1" applyAlignment="1" applyProtection="1">
      <alignment horizontal="center" vertical="center" wrapText="1"/>
      <protection locked="0"/>
    </xf>
    <xf numFmtId="0" fontId="9" fillId="0" borderId="0" xfId="52" applyFont="1" applyFill="1" applyBorder="1" applyAlignment="1" applyProtection="1">
      <alignment vertical="center"/>
      <protection/>
    </xf>
    <xf numFmtId="0" fontId="9" fillId="0" borderId="0" xfId="52" applyFont="1" applyBorder="1" applyAlignment="1" applyProtection="1">
      <alignment vertical="center"/>
      <protection/>
    </xf>
    <xf numFmtId="4" fontId="9" fillId="0" borderId="0" xfId="54" applyNumberFormat="1" applyFont="1" applyBorder="1" applyAlignment="1" applyProtection="1">
      <alignment horizontal="center" vertical="center"/>
      <protection locked="0"/>
    </xf>
    <xf numFmtId="4" fontId="9" fillId="0" borderId="0" xfId="52" applyNumberFormat="1" applyFont="1" applyBorder="1" applyProtection="1">
      <alignment/>
      <protection/>
    </xf>
    <xf numFmtId="0" fontId="18" fillId="0" borderId="10" xfId="55" applyFont="1" applyFill="1" applyBorder="1" applyAlignment="1" applyProtection="1">
      <alignment vertical="center" wrapText="1"/>
      <protection locked="0"/>
    </xf>
    <xf numFmtId="4" fontId="9" fillId="0" borderId="0" xfId="52" applyNumberFormat="1" applyFont="1" applyFill="1" applyBorder="1" applyProtection="1">
      <alignment/>
      <protection/>
    </xf>
    <xf numFmtId="0" fontId="23" fillId="0" borderId="0" xfId="52" applyFont="1" applyBorder="1" applyProtection="1">
      <alignment/>
      <protection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 wrapText="1"/>
    </xf>
    <xf numFmtId="0" fontId="20" fillId="0" borderId="0" xfId="52" applyFont="1" applyBorder="1" applyAlignment="1" applyProtection="1">
      <alignment horizontal="right" vertical="center"/>
      <protection/>
    </xf>
    <xf numFmtId="0" fontId="23" fillId="0" borderId="0" xfId="52" applyFont="1" applyBorder="1" applyAlignment="1" applyProtection="1">
      <alignment horizontal="left" wrapText="1"/>
      <protection/>
    </xf>
    <xf numFmtId="0" fontId="11" fillId="0" borderId="0" xfId="53" applyFont="1" applyAlignment="1">
      <alignment horizontal="right"/>
      <protection/>
    </xf>
    <xf numFmtId="0" fontId="16" fillId="0" borderId="10" xfId="52" applyFont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ice RWS RU" xfId="52"/>
    <cellStyle name="Обычный_price_RWS_2009" xfId="53"/>
    <cellStyle name="Обычный_ЗВУК!!!ПрайсЛистRWS" xfId="54"/>
    <cellStyle name="Обычный_Лист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0</xdr:col>
      <xdr:colOff>1895475</xdr:colOff>
      <xdr:row>6</xdr:row>
      <xdr:rowOff>0</xdr:rowOff>
    </xdr:to>
    <xdr:pic>
      <xdr:nvPicPr>
        <xdr:cNvPr id="1" name="Picture 5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847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1914525</xdr:colOff>
      <xdr:row>0</xdr:row>
      <xdr:rowOff>104775</xdr:rowOff>
    </xdr:from>
    <xdr:to>
      <xdr:col>1</xdr:col>
      <xdr:colOff>342900</xdr:colOff>
      <xdr:row>4</xdr:row>
      <xdr:rowOff>133350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104775"/>
          <a:ext cx="1485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9525</xdr:rowOff>
    </xdr:from>
    <xdr:to>
      <xdr:col>0</xdr:col>
      <xdr:colOff>609600</xdr:colOff>
      <xdr:row>4</xdr:row>
      <xdr:rowOff>47625</xdr:rowOff>
    </xdr:to>
    <xdr:pic>
      <xdr:nvPicPr>
        <xdr:cNvPr id="1" name="Picture 15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485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1314450</xdr:colOff>
      <xdr:row>0</xdr:row>
      <xdr:rowOff>114300</xdr:rowOff>
    </xdr:from>
    <xdr:to>
      <xdr:col>0</xdr:col>
      <xdr:colOff>2152650</xdr:colOff>
      <xdr:row>4</xdr:row>
      <xdr:rowOff>142875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114300"/>
          <a:ext cx="838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309</xdr:row>
      <xdr:rowOff>28575</xdr:rowOff>
    </xdr:from>
    <xdr:to>
      <xdr:col>0</xdr:col>
      <xdr:colOff>609600</xdr:colOff>
      <xdr:row>309</xdr:row>
      <xdr:rowOff>361950</xdr:rowOff>
    </xdr:to>
    <xdr:pic>
      <xdr:nvPicPr>
        <xdr:cNvPr id="3" name="Picture 12" descr="Logo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60312300"/>
          <a:ext cx="571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338</xdr:row>
      <xdr:rowOff>28575</xdr:rowOff>
    </xdr:from>
    <xdr:to>
      <xdr:col>0</xdr:col>
      <xdr:colOff>609600</xdr:colOff>
      <xdr:row>338</xdr:row>
      <xdr:rowOff>352425</xdr:rowOff>
    </xdr:to>
    <xdr:pic>
      <xdr:nvPicPr>
        <xdr:cNvPr id="4" name="Picture 13" descr="Logo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6686550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376</xdr:row>
      <xdr:rowOff>28575</xdr:rowOff>
    </xdr:from>
    <xdr:to>
      <xdr:col>0</xdr:col>
      <xdr:colOff>609600</xdr:colOff>
      <xdr:row>376</xdr:row>
      <xdr:rowOff>352425</xdr:rowOff>
    </xdr:to>
    <xdr:pic>
      <xdr:nvPicPr>
        <xdr:cNvPr id="5" name="Picture 14" descr="Logo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350442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33</xdr:row>
      <xdr:rowOff>28575</xdr:rowOff>
    </xdr:from>
    <xdr:to>
      <xdr:col>0</xdr:col>
      <xdr:colOff>609600</xdr:colOff>
      <xdr:row>33</xdr:row>
      <xdr:rowOff>295275</xdr:rowOff>
    </xdr:to>
    <xdr:pic>
      <xdr:nvPicPr>
        <xdr:cNvPr id="6" name="Picture 15" descr="Logo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634365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69</xdr:row>
      <xdr:rowOff>28575</xdr:rowOff>
    </xdr:from>
    <xdr:to>
      <xdr:col>0</xdr:col>
      <xdr:colOff>609600</xdr:colOff>
      <xdr:row>69</xdr:row>
      <xdr:rowOff>361950</xdr:rowOff>
    </xdr:to>
    <xdr:pic>
      <xdr:nvPicPr>
        <xdr:cNvPr id="7" name="Picture 16" descr="Logo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3163550"/>
          <a:ext cx="571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105</xdr:row>
      <xdr:rowOff>28575</xdr:rowOff>
    </xdr:from>
    <xdr:to>
      <xdr:col>0</xdr:col>
      <xdr:colOff>609600</xdr:colOff>
      <xdr:row>105</xdr:row>
      <xdr:rowOff>361950</xdr:rowOff>
    </xdr:to>
    <xdr:pic>
      <xdr:nvPicPr>
        <xdr:cNvPr id="8" name="Picture 17" descr="Logo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9754850"/>
          <a:ext cx="571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143</xdr:row>
      <xdr:rowOff>28575</xdr:rowOff>
    </xdr:from>
    <xdr:to>
      <xdr:col>0</xdr:col>
      <xdr:colOff>609600</xdr:colOff>
      <xdr:row>143</xdr:row>
      <xdr:rowOff>361950</xdr:rowOff>
    </xdr:to>
    <xdr:pic>
      <xdr:nvPicPr>
        <xdr:cNvPr id="9" name="Picture 18" descr="Logo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6393775"/>
          <a:ext cx="571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180</xdr:row>
      <xdr:rowOff>28575</xdr:rowOff>
    </xdr:from>
    <xdr:to>
      <xdr:col>0</xdr:col>
      <xdr:colOff>609600</xdr:colOff>
      <xdr:row>180</xdr:row>
      <xdr:rowOff>361950</xdr:rowOff>
    </xdr:to>
    <xdr:pic>
      <xdr:nvPicPr>
        <xdr:cNvPr id="10" name="Picture 19" descr="Logo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3147000"/>
          <a:ext cx="571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219</xdr:row>
      <xdr:rowOff>28575</xdr:rowOff>
    </xdr:from>
    <xdr:to>
      <xdr:col>0</xdr:col>
      <xdr:colOff>609600</xdr:colOff>
      <xdr:row>219</xdr:row>
      <xdr:rowOff>352425</xdr:rowOff>
    </xdr:to>
    <xdr:pic>
      <xdr:nvPicPr>
        <xdr:cNvPr id="11" name="Picture 20" descr="Logo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3994785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256</xdr:row>
      <xdr:rowOff>28575</xdr:rowOff>
    </xdr:from>
    <xdr:to>
      <xdr:col>0</xdr:col>
      <xdr:colOff>609600</xdr:colOff>
      <xdr:row>256</xdr:row>
      <xdr:rowOff>352425</xdr:rowOff>
    </xdr:to>
    <xdr:pic>
      <xdr:nvPicPr>
        <xdr:cNvPr id="12" name="Picture 21" descr="Logo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4670107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285</xdr:row>
      <xdr:rowOff>28575</xdr:rowOff>
    </xdr:from>
    <xdr:to>
      <xdr:col>0</xdr:col>
      <xdr:colOff>609600</xdr:colOff>
      <xdr:row>285</xdr:row>
      <xdr:rowOff>361950</xdr:rowOff>
    </xdr:to>
    <xdr:pic>
      <xdr:nvPicPr>
        <xdr:cNvPr id="13" name="Picture 22" descr="Logo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53463825"/>
          <a:ext cx="571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410</xdr:row>
      <xdr:rowOff>28575</xdr:rowOff>
    </xdr:from>
    <xdr:to>
      <xdr:col>0</xdr:col>
      <xdr:colOff>609600</xdr:colOff>
      <xdr:row>410</xdr:row>
      <xdr:rowOff>352425</xdr:rowOff>
    </xdr:to>
    <xdr:pic>
      <xdr:nvPicPr>
        <xdr:cNvPr id="14" name="Picture 23" descr="Logo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8032432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444</xdr:row>
      <xdr:rowOff>28575</xdr:rowOff>
    </xdr:from>
    <xdr:to>
      <xdr:col>0</xdr:col>
      <xdr:colOff>609600</xdr:colOff>
      <xdr:row>444</xdr:row>
      <xdr:rowOff>352425</xdr:rowOff>
    </xdr:to>
    <xdr:pic>
      <xdr:nvPicPr>
        <xdr:cNvPr id="15" name="Picture 24" descr="Logo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8706802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479</xdr:row>
      <xdr:rowOff>28575</xdr:rowOff>
    </xdr:from>
    <xdr:to>
      <xdr:col>0</xdr:col>
      <xdr:colOff>609600</xdr:colOff>
      <xdr:row>479</xdr:row>
      <xdr:rowOff>352425</xdr:rowOff>
    </xdr:to>
    <xdr:pic>
      <xdr:nvPicPr>
        <xdr:cNvPr id="16" name="Picture 25" descr="Logo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9377362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90" zoomScaleNormal="90" zoomScalePageLayoutView="0" workbookViewId="0" topLeftCell="A1">
      <selection activeCell="B4" sqref="B4"/>
    </sheetView>
  </sheetViews>
  <sheetFormatPr defaultColWidth="9.140625" defaultRowHeight="15"/>
  <cols>
    <col min="1" max="1" width="45.8515625" style="0" customWidth="1"/>
    <col min="2" max="2" width="25.00390625" style="0" bestFit="1" customWidth="1"/>
    <col min="3" max="3" width="8.28125" style="0" bestFit="1" customWidth="1"/>
    <col min="4" max="4" width="11.57421875" style="0" customWidth="1"/>
    <col min="5" max="5" width="14.8515625" style="0" bestFit="1" customWidth="1"/>
    <col min="6" max="6" width="10.8515625" style="0" customWidth="1"/>
    <col min="7" max="7" width="14.7109375" style="2" customWidth="1"/>
    <col min="8" max="8" width="16.7109375" style="2" customWidth="1"/>
    <col min="9" max="9" width="18.8515625" style="2" customWidth="1"/>
  </cols>
  <sheetData>
    <row r="1" spans="7:11" ht="15">
      <c r="G1" s="46" t="s">
        <v>0</v>
      </c>
      <c r="H1" s="46"/>
      <c r="I1" s="46"/>
      <c r="J1" s="1"/>
      <c r="K1" s="1"/>
    </row>
    <row r="2" ht="15"/>
    <row r="3" ht="15"/>
    <row r="4" spans="8:12" ht="15.75">
      <c r="H4" s="47" t="s">
        <v>1</v>
      </c>
      <c r="I4" s="47"/>
      <c r="J4" s="4"/>
      <c r="K4" s="4"/>
      <c r="L4" s="4"/>
    </row>
    <row r="5" ht="15"/>
    <row r="6" spans="7:12" ht="15.75">
      <c r="G6" s="47" t="s">
        <v>2</v>
      </c>
      <c r="H6" s="47"/>
      <c r="I6" s="47"/>
      <c r="J6" s="4"/>
      <c r="K6" s="4"/>
      <c r="L6" s="4"/>
    </row>
    <row r="7" spans="9:12" ht="15.75">
      <c r="I7" s="5"/>
      <c r="K7" s="4"/>
      <c r="L7" s="4"/>
    </row>
    <row r="8" spans="9:12" ht="15.75">
      <c r="I8" s="5"/>
      <c r="J8" s="3"/>
      <c r="K8" s="3"/>
      <c r="L8" s="3"/>
    </row>
    <row r="9" spans="1:9" ht="15">
      <c r="A9" s="48" t="s">
        <v>3</v>
      </c>
      <c r="B9" s="48"/>
      <c r="C9" s="48"/>
      <c r="D9" s="48"/>
      <c r="E9" s="48"/>
      <c r="F9" s="48"/>
      <c r="G9" s="48"/>
      <c r="H9" s="48"/>
      <c r="I9" s="48"/>
    </row>
    <row r="10" spans="1:9" ht="15">
      <c r="A10" s="49" t="s">
        <v>4</v>
      </c>
      <c r="B10" s="6"/>
      <c r="C10" s="6"/>
      <c r="D10" s="6"/>
      <c r="E10" s="52" t="s">
        <v>5</v>
      </c>
      <c r="F10" s="52"/>
      <c r="G10" s="52"/>
      <c r="H10" s="52"/>
      <c r="I10" s="52"/>
    </row>
    <row r="11" spans="1:9" ht="15">
      <c r="A11" s="50"/>
      <c r="B11" s="6"/>
      <c r="C11" s="6"/>
      <c r="D11" s="6"/>
      <c r="E11" s="54" t="s">
        <v>6</v>
      </c>
      <c r="F11" s="52" t="s">
        <v>7</v>
      </c>
      <c r="G11" s="52"/>
      <c r="H11" s="52"/>
      <c r="I11" s="52"/>
    </row>
    <row r="12" spans="1:9" ht="60">
      <c r="A12" s="51"/>
      <c r="B12" s="6"/>
      <c r="C12" s="6" t="s">
        <v>8</v>
      </c>
      <c r="D12" s="7" t="s">
        <v>9</v>
      </c>
      <c r="E12" s="54"/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18" t="s">
        <v>68</v>
      </c>
      <c r="B13" s="6" t="s">
        <v>69</v>
      </c>
      <c r="C13" s="6" t="s">
        <v>70</v>
      </c>
      <c r="D13" s="7"/>
      <c r="E13" s="7">
        <v>1</v>
      </c>
      <c r="F13" s="7">
        <v>2</v>
      </c>
      <c r="G13" s="7">
        <v>3</v>
      </c>
      <c r="H13" s="7">
        <v>4</v>
      </c>
      <c r="I13" s="7">
        <v>5</v>
      </c>
    </row>
    <row r="14" spans="1:9" ht="15">
      <c r="A14" s="8" t="s">
        <v>14</v>
      </c>
      <c r="B14" s="8"/>
      <c r="C14" s="8">
        <v>750</v>
      </c>
      <c r="D14" s="8"/>
      <c r="E14" s="9">
        <v>29250</v>
      </c>
      <c r="F14" s="9">
        <v>26250</v>
      </c>
      <c r="G14" s="9">
        <v>24000</v>
      </c>
      <c r="H14" s="9">
        <v>18750</v>
      </c>
      <c r="I14" s="9">
        <v>17250</v>
      </c>
    </row>
    <row r="15" spans="1:9" ht="15">
      <c r="A15" s="8" t="s">
        <v>15</v>
      </c>
      <c r="B15" s="8"/>
      <c r="C15" s="8">
        <v>750</v>
      </c>
      <c r="D15" s="8"/>
      <c r="E15" s="9">
        <v>29250</v>
      </c>
      <c r="F15" s="9">
        <v>26250</v>
      </c>
      <c r="G15" s="9">
        <v>24000</v>
      </c>
      <c r="H15" s="9">
        <v>18750</v>
      </c>
      <c r="I15" s="9">
        <v>17250</v>
      </c>
    </row>
    <row r="16" spans="1:9" ht="15">
      <c r="A16" s="8" t="s">
        <v>16</v>
      </c>
      <c r="B16" s="8"/>
      <c r="C16" s="8">
        <v>750</v>
      </c>
      <c r="D16" s="8"/>
      <c r="E16" s="9">
        <v>29250</v>
      </c>
      <c r="F16" s="9">
        <v>26250</v>
      </c>
      <c r="G16" s="9">
        <v>24000</v>
      </c>
      <c r="H16" s="9">
        <v>18750</v>
      </c>
      <c r="I16" s="9">
        <v>17250</v>
      </c>
    </row>
    <row r="17" spans="1:9" ht="15">
      <c r="A17" s="8" t="s">
        <v>17</v>
      </c>
      <c r="B17" s="8"/>
      <c r="C17" s="8">
        <v>750</v>
      </c>
      <c r="D17" s="8"/>
      <c r="E17" s="9">
        <v>29250</v>
      </c>
      <c r="F17" s="9">
        <v>26250</v>
      </c>
      <c r="G17" s="9">
        <v>24000</v>
      </c>
      <c r="H17" s="9">
        <v>18750</v>
      </c>
      <c r="I17" s="9">
        <v>17250</v>
      </c>
    </row>
    <row r="18" spans="1:9" ht="15">
      <c r="A18" s="8" t="s">
        <v>18</v>
      </c>
      <c r="B18" s="8"/>
      <c r="C18" s="8">
        <v>350</v>
      </c>
      <c r="D18" s="8"/>
      <c r="E18" s="9">
        <v>14700</v>
      </c>
      <c r="F18" s="9">
        <v>12950</v>
      </c>
      <c r="G18" s="9">
        <v>11725</v>
      </c>
      <c r="H18" s="9">
        <v>9450</v>
      </c>
      <c r="I18" s="9">
        <v>8400</v>
      </c>
    </row>
    <row r="19" spans="1:9" ht="15">
      <c r="A19" s="8" t="s">
        <v>19</v>
      </c>
      <c r="B19" s="8"/>
      <c r="C19" s="8">
        <v>350</v>
      </c>
      <c r="D19" s="8"/>
      <c r="E19" s="9">
        <v>14700</v>
      </c>
      <c r="F19" s="9">
        <v>12950</v>
      </c>
      <c r="G19" s="9">
        <v>11725</v>
      </c>
      <c r="H19" s="9">
        <v>9450</v>
      </c>
      <c r="I19" s="9">
        <v>8400</v>
      </c>
    </row>
    <row r="20" spans="1:9" ht="15">
      <c r="A20" s="10" t="s">
        <v>20</v>
      </c>
      <c r="B20" s="11" t="s">
        <v>21</v>
      </c>
      <c r="C20" s="6" t="s">
        <v>8</v>
      </c>
      <c r="D20" s="11"/>
      <c r="E20" s="12"/>
      <c r="F20" s="13"/>
      <c r="G20" s="13" t="s">
        <v>22</v>
      </c>
      <c r="H20" s="13"/>
      <c r="I20" s="13"/>
    </row>
    <row r="21" spans="1:9" ht="15">
      <c r="A21" s="14" t="s">
        <v>23</v>
      </c>
      <c r="B21" s="14" t="s">
        <v>24</v>
      </c>
      <c r="C21" s="14">
        <v>23.3</v>
      </c>
      <c r="D21" s="14">
        <v>17</v>
      </c>
      <c r="E21" s="9">
        <f>I21*0.55+I21</f>
        <v>613.955</v>
      </c>
      <c r="F21" s="9">
        <f>I21*0.4+I21</f>
        <v>554.5400000000001</v>
      </c>
      <c r="G21" s="9">
        <f>I21*0.25+I21</f>
        <v>495.125</v>
      </c>
      <c r="H21" s="9">
        <f>I21*0.15+I21</f>
        <v>455.51500000000004</v>
      </c>
      <c r="I21" s="9">
        <f>D21*C21</f>
        <v>396.1</v>
      </c>
    </row>
    <row r="22" spans="1:9" ht="15">
      <c r="A22" s="14" t="s">
        <v>25</v>
      </c>
      <c r="B22" s="14" t="s">
        <v>26</v>
      </c>
      <c r="C22" s="14">
        <v>24.8</v>
      </c>
      <c r="D22" s="14">
        <v>17</v>
      </c>
      <c r="E22" s="9">
        <f>I22*0.55+I22</f>
        <v>653.48</v>
      </c>
      <c r="F22" s="9">
        <f>I22*0.4+I22</f>
        <v>590.24</v>
      </c>
      <c r="G22" s="9">
        <f>I22*0.25+I22</f>
        <v>527</v>
      </c>
      <c r="H22" s="9">
        <f>I22*0.15+I22</f>
        <v>484.84000000000003</v>
      </c>
      <c r="I22" s="9">
        <f>D22*C22</f>
        <v>421.6</v>
      </c>
    </row>
    <row r="23" spans="1:9" ht="15">
      <c r="A23" s="14" t="s">
        <v>27</v>
      </c>
      <c r="B23" s="14" t="s">
        <v>26</v>
      </c>
      <c r="C23" s="14">
        <v>39</v>
      </c>
      <c r="D23" s="14">
        <v>17</v>
      </c>
      <c r="E23" s="9">
        <f>I23*0.55+I23</f>
        <v>1027.65</v>
      </c>
      <c r="F23" s="9">
        <f>I23*0.4+I23</f>
        <v>928.2</v>
      </c>
      <c r="G23" s="9">
        <f>I23*0.25+I23</f>
        <v>828.75</v>
      </c>
      <c r="H23" s="9">
        <f aca="true" t="shared" si="0" ref="H23:H54">I23*0.15+I23</f>
        <v>762.45</v>
      </c>
      <c r="I23" s="9">
        <f>D23*C23</f>
        <v>663</v>
      </c>
    </row>
    <row r="24" spans="1:9" ht="15">
      <c r="A24" s="14" t="s">
        <v>28</v>
      </c>
      <c r="B24" s="15" t="s">
        <v>26</v>
      </c>
      <c r="C24" s="15">
        <v>30.3</v>
      </c>
      <c r="D24" s="15">
        <v>17</v>
      </c>
      <c r="E24" s="9">
        <f>I24*0.55+I24</f>
        <v>798.4050000000001</v>
      </c>
      <c r="F24" s="9">
        <f>I24*0.4+I24</f>
        <v>721.1400000000001</v>
      </c>
      <c r="G24" s="9">
        <f>I24*0.25+I24</f>
        <v>643.875</v>
      </c>
      <c r="H24" s="9">
        <f>I24*0.15+I24</f>
        <v>592.365</v>
      </c>
      <c r="I24" s="9">
        <f>D24*C24</f>
        <v>515.1</v>
      </c>
    </row>
    <row r="25" spans="1:9" ht="15">
      <c r="A25" s="14" t="s">
        <v>29</v>
      </c>
      <c r="B25" s="14" t="s">
        <v>26</v>
      </c>
      <c r="C25" s="14">
        <v>37.5</v>
      </c>
      <c r="D25" s="14">
        <v>17</v>
      </c>
      <c r="E25" s="9">
        <f aca="true" t="shared" si="1" ref="E25:E43">I25*0.55+I25</f>
        <v>988.125</v>
      </c>
      <c r="F25" s="9">
        <f aca="true" t="shared" si="2" ref="F25:F43">I25*0.4+I25</f>
        <v>892.5</v>
      </c>
      <c r="G25" s="9">
        <f aca="true" t="shared" si="3" ref="G25:G43">I25*0.25+I25</f>
        <v>796.875</v>
      </c>
      <c r="H25" s="9">
        <f t="shared" si="0"/>
        <v>733.125</v>
      </c>
      <c r="I25" s="9">
        <f aca="true" t="shared" si="4" ref="I25:I43">D25*C25</f>
        <v>637.5</v>
      </c>
    </row>
    <row r="26" spans="1:9" ht="15">
      <c r="A26" s="14" t="s">
        <v>30</v>
      </c>
      <c r="B26" s="14" t="s">
        <v>31</v>
      </c>
      <c r="C26" s="14">
        <v>42.1</v>
      </c>
      <c r="D26" s="14">
        <v>17</v>
      </c>
      <c r="E26" s="9">
        <f t="shared" si="1"/>
        <v>1109.335</v>
      </c>
      <c r="F26" s="9">
        <f t="shared" si="2"/>
        <v>1001.98</v>
      </c>
      <c r="G26" s="9">
        <f t="shared" si="3"/>
        <v>894.625</v>
      </c>
      <c r="H26" s="9">
        <f t="shared" si="0"/>
        <v>823.0550000000001</v>
      </c>
      <c r="I26" s="9">
        <f t="shared" si="4"/>
        <v>715.7</v>
      </c>
    </row>
    <row r="27" spans="1:9" ht="15">
      <c r="A27" s="14" t="s">
        <v>32</v>
      </c>
      <c r="B27" s="14" t="s">
        <v>33</v>
      </c>
      <c r="C27" s="14">
        <v>40.9</v>
      </c>
      <c r="D27" s="14"/>
      <c r="E27" s="9">
        <f>I27*0.35+I27</f>
        <v>2500.2</v>
      </c>
      <c r="F27" s="9">
        <f>I27*0.3+I27</f>
        <v>2407.6</v>
      </c>
      <c r="G27" s="9">
        <f>I27*0.2+I27</f>
        <v>2222.4</v>
      </c>
      <c r="H27" s="9">
        <f>I27*0.15+I27</f>
        <v>2129.8</v>
      </c>
      <c r="I27" s="9">
        <v>1852</v>
      </c>
    </row>
    <row r="28" spans="1:9" ht="15">
      <c r="A28" s="14" t="s">
        <v>72</v>
      </c>
      <c r="B28" s="2" t="s">
        <v>26</v>
      </c>
      <c r="C28" s="6">
        <v>4.2</v>
      </c>
      <c r="D28" s="6">
        <v>17</v>
      </c>
      <c r="E28" s="20">
        <v>116</v>
      </c>
      <c r="F28" s="20">
        <v>105</v>
      </c>
      <c r="G28" s="20">
        <v>94</v>
      </c>
      <c r="H28" s="20">
        <v>86</v>
      </c>
      <c r="I28" s="20">
        <v>71.4</v>
      </c>
    </row>
    <row r="29" spans="1:9" ht="15">
      <c r="A29" s="14" t="s">
        <v>34</v>
      </c>
      <c r="B29" s="14" t="s">
        <v>33</v>
      </c>
      <c r="C29" s="14">
        <v>40.1</v>
      </c>
      <c r="D29" s="14"/>
      <c r="E29" s="9">
        <f>I29*0.35+I29</f>
        <v>2500.2</v>
      </c>
      <c r="F29" s="9">
        <f>I29*0.3+I29</f>
        <v>2407.6</v>
      </c>
      <c r="G29" s="9">
        <f>I29*0.2+I29</f>
        <v>2222.4</v>
      </c>
      <c r="H29" s="9">
        <f>I29*0.15+I29</f>
        <v>2129.8</v>
      </c>
      <c r="I29" s="9">
        <v>1852</v>
      </c>
    </row>
    <row r="30" spans="1:9" ht="15">
      <c r="A30" s="14" t="s">
        <v>35</v>
      </c>
      <c r="B30" s="14" t="s">
        <v>33</v>
      </c>
      <c r="C30" s="14">
        <v>40.3</v>
      </c>
      <c r="D30" s="14"/>
      <c r="E30" s="9">
        <f>I30*0.35+I30</f>
        <v>2500.2</v>
      </c>
      <c r="F30" s="9">
        <f>I30*0.3+I30</f>
        <v>2407.6</v>
      </c>
      <c r="G30" s="9">
        <f>I30*0.2+I30</f>
        <v>2222.4</v>
      </c>
      <c r="H30" s="9">
        <f>I30*0.15+I30</f>
        <v>2129.8</v>
      </c>
      <c r="I30" s="9">
        <v>1852</v>
      </c>
    </row>
    <row r="31" spans="1:9" ht="15">
      <c r="A31" s="14" t="s">
        <v>36</v>
      </c>
      <c r="B31" s="14" t="s">
        <v>67</v>
      </c>
      <c r="C31" s="14">
        <v>40</v>
      </c>
      <c r="D31" s="14">
        <v>24</v>
      </c>
      <c r="E31" s="9">
        <f t="shared" si="1"/>
        <v>1488</v>
      </c>
      <c r="F31" s="9">
        <f t="shared" si="2"/>
        <v>1344</v>
      </c>
      <c r="G31" s="9">
        <f t="shared" si="3"/>
        <v>1200</v>
      </c>
      <c r="H31" s="9">
        <f t="shared" si="0"/>
        <v>1104</v>
      </c>
      <c r="I31" s="9">
        <f t="shared" si="4"/>
        <v>960</v>
      </c>
    </row>
    <row r="32" spans="1:9" ht="15">
      <c r="A32" s="15" t="s">
        <v>37</v>
      </c>
      <c r="B32" s="15" t="s">
        <v>33</v>
      </c>
      <c r="C32" s="14">
        <v>40.3</v>
      </c>
      <c r="D32" s="14"/>
      <c r="E32" s="9">
        <f>I32*0.35+I32</f>
        <v>2500.2</v>
      </c>
      <c r="F32" s="9">
        <f>I32*0.3+I32</f>
        <v>2407.6</v>
      </c>
      <c r="G32" s="9">
        <f>I32*0.2+I32</f>
        <v>2222.4</v>
      </c>
      <c r="H32" s="9">
        <f t="shared" si="0"/>
        <v>2129.8</v>
      </c>
      <c r="I32" s="9">
        <v>1852</v>
      </c>
    </row>
    <row r="33" spans="1:9" ht="15">
      <c r="A33" s="14" t="s">
        <v>38</v>
      </c>
      <c r="B33" s="14" t="s">
        <v>33</v>
      </c>
      <c r="C33" s="14">
        <v>40.3</v>
      </c>
      <c r="D33" s="14"/>
      <c r="E33" s="9">
        <f>I33*0.35+I33</f>
        <v>2500.2</v>
      </c>
      <c r="F33" s="9">
        <f>I33*0.3+I33</f>
        <v>2407.6</v>
      </c>
      <c r="G33" s="9">
        <f>I33*0.2+I33</f>
        <v>2222.4</v>
      </c>
      <c r="H33" s="9">
        <f t="shared" si="0"/>
        <v>2129.8</v>
      </c>
      <c r="I33" s="9">
        <v>1852</v>
      </c>
    </row>
    <row r="34" spans="1:9" ht="15">
      <c r="A34" s="14" t="s">
        <v>39</v>
      </c>
      <c r="B34" s="14" t="s">
        <v>33</v>
      </c>
      <c r="C34" s="14">
        <v>42.2</v>
      </c>
      <c r="D34" s="14"/>
      <c r="E34" s="9">
        <f>I34*0.35+I34</f>
        <v>2500.2</v>
      </c>
      <c r="F34" s="9">
        <f>I34*0.3+I34</f>
        <v>2407.6</v>
      </c>
      <c r="G34" s="9">
        <f>I34*0.2+I34</f>
        <v>2222.4</v>
      </c>
      <c r="H34" s="9">
        <f t="shared" si="0"/>
        <v>2129.8</v>
      </c>
      <c r="I34" s="9">
        <v>1852</v>
      </c>
    </row>
    <row r="35" spans="1:9" ht="15">
      <c r="A35" s="14" t="s">
        <v>40</v>
      </c>
      <c r="B35" s="14" t="s">
        <v>67</v>
      </c>
      <c r="C35" s="14">
        <v>36.2</v>
      </c>
      <c r="D35" s="14">
        <v>24</v>
      </c>
      <c r="E35" s="9">
        <f t="shared" si="1"/>
        <v>1346.64</v>
      </c>
      <c r="F35" s="9">
        <f t="shared" si="2"/>
        <v>1216.3200000000002</v>
      </c>
      <c r="G35" s="9">
        <f t="shared" si="3"/>
        <v>1086</v>
      </c>
      <c r="H35" s="9">
        <f t="shared" si="0"/>
        <v>999.1200000000001</v>
      </c>
      <c r="I35" s="9">
        <f t="shared" si="4"/>
        <v>868.8000000000001</v>
      </c>
    </row>
    <row r="36" spans="1:9" ht="15">
      <c r="A36" s="14" t="s">
        <v>41</v>
      </c>
      <c r="B36" s="14" t="s">
        <v>67</v>
      </c>
      <c r="C36" s="14">
        <v>36.2</v>
      </c>
      <c r="D36" s="14">
        <v>24</v>
      </c>
      <c r="E36" s="9">
        <f t="shared" si="1"/>
        <v>1346.64</v>
      </c>
      <c r="F36" s="9">
        <f t="shared" si="2"/>
        <v>1216.3200000000002</v>
      </c>
      <c r="G36" s="9">
        <f t="shared" si="3"/>
        <v>1086</v>
      </c>
      <c r="H36" s="9">
        <f t="shared" si="0"/>
        <v>999.1200000000001</v>
      </c>
      <c r="I36" s="9">
        <f t="shared" si="4"/>
        <v>868.8000000000001</v>
      </c>
    </row>
    <row r="37" spans="1:9" ht="15">
      <c r="A37" s="14" t="s">
        <v>42</v>
      </c>
      <c r="B37" s="14" t="s">
        <v>31</v>
      </c>
      <c r="C37" s="14">
        <v>36.2</v>
      </c>
      <c r="D37" s="14">
        <v>17</v>
      </c>
      <c r="E37" s="9">
        <f t="shared" si="1"/>
        <v>953.8700000000001</v>
      </c>
      <c r="F37" s="9">
        <f t="shared" si="2"/>
        <v>861.5600000000002</v>
      </c>
      <c r="G37" s="9">
        <f t="shared" si="3"/>
        <v>769.2500000000001</v>
      </c>
      <c r="H37" s="9">
        <f t="shared" si="0"/>
        <v>707.7100000000002</v>
      </c>
      <c r="I37" s="9">
        <f t="shared" si="4"/>
        <v>615.4000000000001</v>
      </c>
    </row>
    <row r="38" spans="1:9" ht="15">
      <c r="A38" s="14" t="s">
        <v>43</v>
      </c>
      <c r="B38" s="14" t="s">
        <v>67</v>
      </c>
      <c r="C38" s="14">
        <v>36.2</v>
      </c>
      <c r="D38" s="14">
        <v>24</v>
      </c>
      <c r="E38" s="9">
        <f t="shared" si="1"/>
        <v>1346.64</v>
      </c>
      <c r="F38" s="9">
        <f t="shared" si="2"/>
        <v>1216.3200000000002</v>
      </c>
      <c r="G38" s="9">
        <f t="shared" si="3"/>
        <v>1086</v>
      </c>
      <c r="H38" s="9">
        <f t="shared" si="0"/>
        <v>999.1200000000001</v>
      </c>
      <c r="I38" s="9">
        <f t="shared" si="4"/>
        <v>868.8000000000001</v>
      </c>
    </row>
    <row r="39" spans="1:9" ht="15">
      <c r="A39" s="15" t="s">
        <v>44</v>
      </c>
      <c r="B39" s="14" t="s">
        <v>67</v>
      </c>
      <c r="C39" s="15">
        <v>36.2</v>
      </c>
      <c r="D39" s="14">
        <v>24</v>
      </c>
      <c r="E39" s="9">
        <f t="shared" si="1"/>
        <v>1346.64</v>
      </c>
      <c r="F39" s="9">
        <f t="shared" si="2"/>
        <v>1216.3200000000002</v>
      </c>
      <c r="G39" s="9">
        <f t="shared" si="3"/>
        <v>1086</v>
      </c>
      <c r="H39" s="9">
        <f t="shared" si="0"/>
        <v>999.1200000000001</v>
      </c>
      <c r="I39" s="9">
        <f t="shared" si="4"/>
        <v>868.8000000000001</v>
      </c>
    </row>
    <row r="40" spans="1:9" ht="15">
      <c r="A40" s="14" t="s">
        <v>45</v>
      </c>
      <c r="B40" s="14" t="s">
        <v>67</v>
      </c>
      <c r="C40" s="14">
        <v>39.1</v>
      </c>
      <c r="D40" s="14">
        <v>24</v>
      </c>
      <c r="E40" s="9">
        <f t="shared" si="1"/>
        <v>1454.5200000000002</v>
      </c>
      <c r="F40" s="9">
        <f t="shared" si="2"/>
        <v>1313.7600000000002</v>
      </c>
      <c r="G40" s="9">
        <f t="shared" si="3"/>
        <v>1173</v>
      </c>
      <c r="H40" s="9">
        <f t="shared" si="0"/>
        <v>1079.16</v>
      </c>
      <c r="I40" s="9">
        <f t="shared" si="4"/>
        <v>938.4000000000001</v>
      </c>
    </row>
    <row r="41" spans="1:9" ht="15">
      <c r="A41" s="15" t="s">
        <v>46</v>
      </c>
      <c r="B41" s="14" t="s">
        <v>47</v>
      </c>
      <c r="C41" s="15">
        <v>40.4</v>
      </c>
      <c r="D41" s="14"/>
      <c r="E41" s="9">
        <f>I41*0.35+I41</f>
        <v>2500.2</v>
      </c>
      <c r="F41" s="9">
        <f>I41*0.3+I41</f>
        <v>2407.6</v>
      </c>
      <c r="G41" s="9">
        <f>I41*0.2+I41</f>
        <v>2222.4</v>
      </c>
      <c r="H41" s="9">
        <f>I41*0.15+I41</f>
        <v>2129.8</v>
      </c>
      <c r="I41" s="9">
        <v>1852</v>
      </c>
    </row>
    <row r="42" spans="1:9" ht="15">
      <c r="A42" s="15" t="s">
        <v>48</v>
      </c>
      <c r="B42" s="14" t="s">
        <v>47</v>
      </c>
      <c r="C42" s="15">
        <v>40.6</v>
      </c>
      <c r="D42" s="14"/>
      <c r="E42" s="9">
        <f>I42*0.35+I42</f>
        <v>2500.2</v>
      </c>
      <c r="F42" s="9">
        <f>I42*0.3+I42</f>
        <v>2407.6</v>
      </c>
      <c r="G42" s="9">
        <f>I42*0.2+I42</f>
        <v>2222.4</v>
      </c>
      <c r="H42" s="9">
        <f>I42*0.15+I42</f>
        <v>2129.8</v>
      </c>
      <c r="I42" s="9">
        <v>1852</v>
      </c>
    </row>
    <row r="43" spans="1:9" ht="15">
      <c r="A43" s="15" t="s">
        <v>49</v>
      </c>
      <c r="B43" s="14" t="s">
        <v>67</v>
      </c>
      <c r="C43" s="15">
        <v>41.1</v>
      </c>
      <c r="D43" s="14">
        <v>24</v>
      </c>
      <c r="E43" s="9">
        <f t="shared" si="1"/>
        <v>1528.92</v>
      </c>
      <c r="F43" s="9">
        <f t="shared" si="2"/>
        <v>1380.96</v>
      </c>
      <c r="G43" s="9">
        <f t="shared" si="3"/>
        <v>1233</v>
      </c>
      <c r="H43" s="9">
        <f t="shared" si="0"/>
        <v>1134.3600000000001</v>
      </c>
      <c r="I43" s="9">
        <f t="shared" si="4"/>
        <v>986.4000000000001</v>
      </c>
    </row>
    <row r="44" spans="1:9" ht="15">
      <c r="A44" s="15" t="s">
        <v>50</v>
      </c>
      <c r="B44" s="15" t="s">
        <v>33</v>
      </c>
      <c r="C44" s="15">
        <v>40.6</v>
      </c>
      <c r="D44" s="14"/>
      <c r="E44" s="9">
        <f>I44*0.35+I44</f>
        <v>2500.2</v>
      </c>
      <c r="F44" s="9">
        <f>I44*0.3+I44</f>
        <v>2407.6</v>
      </c>
      <c r="G44" s="9">
        <f>I44*0.2+I44</f>
        <v>2222.4</v>
      </c>
      <c r="H44" s="9">
        <f t="shared" si="0"/>
        <v>2129.8</v>
      </c>
      <c r="I44" s="9">
        <v>1852</v>
      </c>
    </row>
    <row r="45" spans="1:9" ht="15">
      <c r="A45" s="15" t="s">
        <v>51</v>
      </c>
      <c r="B45" s="15" t="s">
        <v>33</v>
      </c>
      <c r="C45" s="15">
        <v>40.6</v>
      </c>
      <c r="D45" s="14"/>
      <c r="E45" s="9">
        <f>I45*0.35+I45</f>
        <v>2500.2</v>
      </c>
      <c r="F45" s="9">
        <f>I45*0.3+I45</f>
        <v>2407.6</v>
      </c>
      <c r="G45" s="9">
        <f>I45*0.2+I45</f>
        <v>2222.4</v>
      </c>
      <c r="H45" s="9">
        <f>I45*0.15+I45</f>
        <v>2129.8</v>
      </c>
      <c r="I45" s="9">
        <v>1852</v>
      </c>
    </row>
    <row r="46" spans="1:9" ht="15">
      <c r="A46" s="14" t="s">
        <v>52</v>
      </c>
      <c r="B46" s="14" t="s">
        <v>33</v>
      </c>
      <c r="C46" s="14">
        <v>43.7</v>
      </c>
      <c r="D46" s="14"/>
      <c r="E46" s="9">
        <f>I46*0.35+I46</f>
        <v>2500.2</v>
      </c>
      <c r="F46" s="9">
        <f>I46*0.3+I46</f>
        <v>2407.6</v>
      </c>
      <c r="G46" s="9">
        <f>I46*0.2+I46</f>
        <v>2222.4</v>
      </c>
      <c r="H46" s="9">
        <f>I46*0.15+I46</f>
        <v>2129.8</v>
      </c>
      <c r="I46" s="9">
        <v>1852</v>
      </c>
    </row>
    <row r="47" spans="1:9" ht="15">
      <c r="A47" s="15" t="s">
        <v>53</v>
      </c>
      <c r="B47" s="14" t="s">
        <v>67</v>
      </c>
      <c r="C47" s="15">
        <v>45.5</v>
      </c>
      <c r="D47" s="14">
        <v>24</v>
      </c>
      <c r="E47" s="9">
        <f aca="true" t="shared" si="5" ref="E47:E54">I47*0.55+I47</f>
        <v>1692.6</v>
      </c>
      <c r="F47" s="9">
        <f aca="true" t="shared" si="6" ref="F47:F54">I47*0.4+I47</f>
        <v>1528.8</v>
      </c>
      <c r="G47" s="9">
        <f aca="true" t="shared" si="7" ref="G47:G54">I47*0.25+I47</f>
        <v>1365</v>
      </c>
      <c r="H47" s="9">
        <f>I47*0.15+I47</f>
        <v>1255.8</v>
      </c>
      <c r="I47" s="9">
        <f>D47*C47</f>
        <v>1092</v>
      </c>
    </row>
    <row r="48" spans="1:9" ht="15">
      <c r="A48" s="14" t="s">
        <v>54</v>
      </c>
      <c r="B48" s="14" t="s">
        <v>67</v>
      </c>
      <c r="C48" s="15">
        <v>36.1</v>
      </c>
      <c r="D48" s="14">
        <v>24</v>
      </c>
      <c r="E48" s="9">
        <f t="shared" si="5"/>
        <v>1342.92</v>
      </c>
      <c r="F48" s="9">
        <f t="shared" si="6"/>
        <v>1212.96</v>
      </c>
      <c r="G48" s="9">
        <f t="shared" si="7"/>
        <v>1083</v>
      </c>
      <c r="H48" s="9">
        <f>I48*0.15+I48</f>
        <v>996.3600000000001</v>
      </c>
      <c r="I48" s="9">
        <f>D48*C48</f>
        <v>866.4000000000001</v>
      </c>
    </row>
    <row r="49" spans="1:9" ht="15">
      <c r="A49" s="14" t="s">
        <v>55</v>
      </c>
      <c r="B49" s="14" t="s">
        <v>67</v>
      </c>
      <c r="C49" s="15">
        <v>36.3</v>
      </c>
      <c r="D49" s="14">
        <v>24</v>
      </c>
      <c r="E49" s="9">
        <f t="shared" si="5"/>
        <v>1350.36</v>
      </c>
      <c r="F49" s="9">
        <f t="shared" si="6"/>
        <v>1219.6799999999998</v>
      </c>
      <c r="G49" s="9">
        <f t="shared" si="7"/>
        <v>1089</v>
      </c>
      <c r="H49" s="9">
        <f>I49*0.15+I49</f>
        <v>1001.8799999999999</v>
      </c>
      <c r="I49" s="9">
        <f>D49*C49</f>
        <v>871.1999999999999</v>
      </c>
    </row>
    <row r="50" spans="1:9" ht="15">
      <c r="A50" s="14" t="s">
        <v>56</v>
      </c>
      <c r="B50" s="14" t="s">
        <v>67</v>
      </c>
      <c r="C50" s="14">
        <v>36.3</v>
      </c>
      <c r="D50" s="14">
        <v>24</v>
      </c>
      <c r="E50" s="9">
        <f t="shared" si="5"/>
        <v>1350.36</v>
      </c>
      <c r="F50" s="9">
        <f t="shared" si="6"/>
        <v>1219.6799999999998</v>
      </c>
      <c r="G50" s="9">
        <f t="shared" si="7"/>
        <v>1089</v>
      </c>
      <c r="H50" s="9">
        <f t="shared" si="0"/>
        <v>1001.8799999999999</v>
      </c>
      <c r="I50" s="9">
        <f>D50*C50</f>
        <v>871.1999999999999</v>
      </c>
    </row>
    <row r="51" spans="1:9" ht="15">
      <c r="A51" s="14" t="s">
        <v>57</v>
      </c>
      <c r="B51" s="14" t="s">
        <v>67</v>
      </c>
      <c r="C51" s="14">
        <v>36.3</v>
      </c>
      <c r="D51" s="14">
        <v>24</v>
      </c>
      <c r="E51" s="9">
        <f t="shared" si="5"/>
        <v>1350.36</v>
      </c>
      <c r="F51" s="9">
        <f t="shared" si="6"/>
        <v>1219.6799999999998</v>
      </c>
      <c r="G51" s="9">
        <f t="shared" si="7"/>
        <v>1089</v>
      </c>
      <c r="H51" s="9">
        <f t="shared" si="0"/>
        <v>1001.8799999999999</v>
      </c>
      <c r="I51" s="9">
        <f>D51*C51</f>
        <v>871.1999999999999</v>
      </c>
    </row>
    <row r="52" spans="1:9" ht="15">
      <c r="A52" s="14" t="s">
        <v>62</v>
      </c>
      <c r="B52" s="14" t="s">
        <v>66</v>
      </c>
      <c r="C52" s="14"/>
      <c r="D52" s="14"/>
      <c r="E52" s="9">
        <f t="shared" si="5"/>
        <v>750.2</v>
      </c>
      <c r="F52" s="9">
        <f t="shared" si="6"/>
        <v>677.6</v>
      </c>
      <c r="G52" s="9">
        <f t="shared" si="7"/>
        <v>605</v>
      </c>
      <c r="H52" s="9">
        <f>I52*0.15+I52</f>
        <v>556.6</v>
      </c>
      <c r="I52" s="9">
        <v>484</v>
      </c>
    </row>
    <row r="53" spans="1:9" ht="15">
      <c r="A53" s="14" t="s">
        <v>65</v>
      </c>
      <c r="B53" s="14" t="s">
        <v>63</v>
      </c>
      <c r="C53" s="14"/>
      <c r="D53" s="14"/>
      <c r="E53" s="9">
        <f t="shared" si="5"/>
        <v>6200</v>
      </c>
      <c r="F53" s="9">
        <f t="shared" si="6"/>
        <v>5600</v>
      </c>
      <c r="G53" s="9">
        <f t="shared" si="7"/>
        <v>5000</v>
      </c>
      <c r="H53" s="9">
        <f>I53*0.15+I53</f>
        <v>4600</v>
      </c>
      <c r="I53" s="9">
        <v>4000</v>
      </c>
    </row>
    <row r="54" spans="1:9" ht="30">
      <c r="A54" s="19" t="s">
        <v>64</v>
      </c>
      <c r="B54" s="14" t="s">
        <v>63</v>
      </c>
      <c r="C54" s="14"/>
      <c r="D54" s="14"/>
      <c r="E54" s="9">
        <f t="shared" si="5"/>
        <v>7750</v>
      </c>
      <c r="F54" s="9">
        <f t="shared" si="6"/>
        <v>7000</v>
      </c>
      <c r="G54" s="9">
        <f t="shared" si="7"/>
        <v>6250</v>
      </c>
      <c r="H54" s="9">
        <f t="shared" si="0"/>
        <v>5750</v>
      </c>
      <c r="I54" s="9">
        <v>5000</v>
      </c>
    </row>
    <row r="55" spans="1:9" ht="15">
      <c r="A55" s="14" t="s">
        <v>61</v>
      </c>
      <c r="B55" s="14" t="s">
        <v>63</v>
      </c>
      <c r="C55" s="14"/>
      <c r="D55" s="14"/>
      <c r="E55" s="9">
        <f>I55*0.55+I55</f>
        <v>7130</v>
      </c>
      <c r="F55" s="9">
        <f>I55*0.4+I55</f>
        <v>6440</v>
      </c>
      <c r="G55" s="9">
        <f>I55*0.25+I55</f>
        <v>5750</v>
      </c>
      <c r="H55" s="9">
        <f>I55*0.15+I55</f>
        <v>5290</v>
      </c>
      <c r="I55" s="9">
        <v>4600</v>
      </c>
    </row>
    <row r="56" spans="1:9" ht="15">
      <c r="A56" s="14" t="s">
        <v>73</v>
      </c>
      <c r="B56" s="14" t="s">
        <v>74</v>
      </c>
      <c r="C56" s="14">
        <v>75</v>
      </c>
      <c r="D56" s="14">
        <v>17</v>
      </c>
      <c r="E56" s="20">
        <v>70305</v>
      </c>
      <c r="F56" s="20">
        <v>64050</v>
      </c>
      <c r="G56" s="20">
        <v>57795</v>
      </c>
      <c r="H56" s="20">
        <v>53625</v>
      </c>
      <c r="I56" s="20">
        <v>47370</v>
      </c>
    </row>
    <row r="57" spans="1:9" ht="15">
      <c r="A57" s="14" t="s">
        <v>75</v>
      </c>
      <c r="B57" s="14" t="s">
        <v>74</v>
      </c>
      <c r="C57" s="14"/>
      <c r="D57" s="14"/>
      <c r="E57" s="20">
        <v>46135</v>
      </c>
      <c r="F57" s="20">
        <v>39880</v>
      </c>
      <c r="G57" s="20">
        <v>33625</v>
      </c>
      <c r="H57" s="20">
        <v>29455</v>
      </c>
      <c r="I57" s="20">
        <v>23200</v>
      </c>
    </row>
    <row r="58" spans="1:9" ht="15">
      <c r="A58" s="55" t="s">
        <v>58</v>
      </c>
      <c r="B58" s="56"/>
      <c r="C58" s="56"/>
      <c r="D58" s="56"/>
      <c r="E58" s="56"/>
      <c r="F58" s="57"/>
      <c r="G58" s="17"/>
      <c r="H58" s="16"/>
      <c r="I58" s="16"/>
    </row>
    <row r="59" spans="1:9" ht="15">
      <c r="A59" s="58" t="s">
        <v>59</v>
      </c>
      <c r="B59" s="59"/>
      <c r="C59" s="59"/>
      <c r="D59" s="59"/>
      <c r="E59" s="59"/>
      <c r="F59" s="60"/>
      <c r="G59" s="9">
        <v>17</v>
      </c>
      <c r="H59"/>
      <c r="I59"/>
    </row>
    <row r="60" spans="1:9" ht="30" customHeight="1">
      <c r="A60" s="58" t="s">
        <v>60</v>
      </c>
      <c r="B60" s="59"/>
      <c r="C60" s="59"/>
      <c r="D60" s="59"/>
      <c r="E60" s="59"/>
      <c r="F60" s="60"/>
      <c r="G60" s="9">
        <v>255</v>
      </c>
      <c r="H60"/>
      <c r="I60"/>
    </row>
    <row r="62" ht="15">
      <c r="A62" t="s">
        <v>71</v>
      </c>
    </row>
    <row r="63" ht="15">
      <c r="A63" t="s">
        <v>77</v>
      </c>
    </row>
    <row r="64" spans="1:5" ht="15">
      <c r="A64" s="53" t="s">
        <v>76</v>
      </c>
      <c r="B64" s="53"/>
      <c r="C64" s="53"/>
      <c r="D64" s="53"/>
      <c r="E64" s="53"/>
    </row>
  </sheetData>
  <sheetProtection/>
  <mergeCells count="12">
    <mergeCell ref="A64:E64"/>
    <mergeCell ref="E11:E12"/>
    <mergeCell ref="F11:I11"/>
    <mergeCell ref="A58:F58"/>
    <mergeCell ref="A59:F59"/>
    <mergeCell ref="A60:F60"/>
    <mergeCell ref="G1:I1"/>
    <mergeCell ref="H4:I4"/>
    <mergeCell ref="G6:I6"/>
    <mergeCell ref="A9:I9"/>
    <mergeCell ref="A10:A12"/>
    <mergeCell ref="E10:I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6"/>
  <sheetViews>
    <sheetView zoomScalePageLayoutView="0" workbookViewId="0" topLeftCell="A1">
      <selection activeCell="A12" sqref="A12"/>
    </sheetView>
  </sheetViews>
  <sheetFormatPr defaultColWidth="9.140625" defaultRowHeight="12.75" customHeight="1"/>
  <cols>
    <col min="1" max="1" width="46.421875" style="21" customWidth="1"/>
    <col min="2" max="2" width="9.8515625" style="22" customWidth="1"/>
    <col min="3" max="9" width="10.7109375" style="21" customWidth="1"/>
    <col min="10" max="10" width="11.28125" style="21" customWidth="1"/>
    <col min="11" max="14" width="9.140625" style="21" customWidth="1"/>
    <col min="15" max="15" width="10.00390625" style="21" customWidth="1"/>
    <col min="16" max="16" width="10.421875" style="21" customWidth="1"/>
    <col min="17" max="16384" width="9.140625" style="21" customWidth="1"/>
  </cols>
  <sheetData>
    <row r="1" spans="4:9" ht="12.75" customHeight="1">
      <c r="D1" s="63"/>
      <c r="E1" s="63"/>
      <c r="F1" s="63"/>
      <c r="G1" s="63"/>
      <c r="H1" s="63"/>
      <c r="I1" s="63"/>
    </row>
    <row r="4" spans="5:9" ht="12.75" customHeight="1">
      <c r="E4" s="63"/>
      <c r="F4" s="63"/>
      <c r="G4" s="63"/>
      <c r="H4" s="63"/>
      <c r="I4" s="63"/>
    </row>
    <row r="5" spans="7:9" ht="12.75" customHeight="1">
      <c r="G5" s="23"/>
      <c r="H5" s="23"/>
      <c r="I5" s="23"/>
    </row>
    <row r="6" spans="1:9" ht="24.75" customHeight="1">
      <c r="A6" s="24" t="s">
        <v>78</v>
      </c>
      <c r="B6" s="25"/>
      <c r="C6" s="26"/>
      <c r="D6" s="26"/>
      <c r="E6" s="26"/>
      <c r="F6" s="26"/>
      <c r="G6" s="26"/>
      <c r="H6" s="26"/>
      <c r="I6" s="26"/>
    </row>
    <row r="7" spans="1:9" ht="12" customHeight="1">
      <c r="A7" s="27"/>
      <c r="B7" s="64" t="s">
        <v>79</v>
      </c>
      <c r="C7" s="64"/>
      <c r="D7" s="64"/>
      <c r="E7" s="64"/>
      <c r="F7" s="64"/>
      <c r="G7" s="64"/>
      <c r="H7" s="64"/>
      <c r="I7" s="64"/>
    </row>
    <row r="8" spans="1:9" ht="34.5" customHeight="1">
      <c r="A8" s="28" t="s">
        <v>80</v>
      </c>
      <c r="B8" s="29" t="s">
        <v>81</v>
      </c>
      <c r="C8" s="29" t="s">
        <v>82</v>
      </c>
      <c r="D8" s="29" t="s">
        <v>83</v>
      </c>
      <c r="E8" s="29" t="s">
        <v>84</v>
      </c>
      <c r="F8" s="29" t="s">
        <v>85</v>
      </c>
      <c r="G8" s="29" t="s">
        <v>86</v>
      </c>
      <c r="H8" s="29" t="s">
        <v>87</v>
      </c>
      <c r="I8" s="29" t="s">
        <v>88</v>
      </c>
    </row>
    <row r="9" spans="1:9" s="32" customFormat="1" ht="12.75" customHeight="1">
      <c r="A9" s="30" t="s">
        <v>89</v>
      </c>
      <c r="B9" s="31">
        <v>9000</v>
      </c>
      <c r="C9" s="31">
        <f aca="true" t="shared" si="0" ref="C9:C19">B9*0.85</f>
        <v>7650</v>
      </c>
      <c r="D9" s="31">
        <f aca="true" t="shared" si="1" ref="D9:D19">B9*0.7</f>
        <v>6300</v>
      </c>
      <c r="E9" s="31">
        <f aca="true" t="shared" si="2" ref="E9:E19">B9*0.6</f>
        <v>5400</v>
      </c>
      <c r="F9" s="31">
        <f aca="true" t="shared" si="3" ref="F9:F19">B9*0.55</f>
        <v>4950</v>
      </c>
      <c r="G9" s="31">
        <f aca="true" t="shared" si="4" ref="G9:G19">B9*0.5</f>
        <v>4500</v>
      </c>
      <c r="H9" s="31">
        <f aca="true" t="shared" si="5" ref="H9:H19">B9*0.45</f>
        <v>4050</v>
      </c>
      <c r="I9" s="31">
        <f aca="true" t="shared" si="6" ref="I9:I19">B9*0.4</f>
        <v>3600</v>
      </c>
    </row>
    <row r="10" spans="1:9" ht="12.75" customHeight="1">
      <c r="A10" s="30" t="s">
        <v>90</v>
      </c>
      <c r="B10" s="33">
        <v>5600</v>
      </c>
      <c r="C10" s="31">
        <f t="shared" si="0"/>
        <v>4760</v>
      </c>
      <c r="D10" s="31">
        <f t="shared" si="1"/>
        <v>3919.9999999999995</v>
      </c>
      <c r="E10" s="31">
        <f t="shared" si="2"/>
        <v>3360</v>
      </c>
      <c r="F10" s="31">
        <f t="shared" si="3"/>
        <v>3080.0000000000005</v>
      </c>
      <c r="G10" s="31">
        <f t="shared" si="4"/>
        <v>2800</v>
      </c>
      <c r="H10" s="31">
        <f t="shared" si="5"/>
        <v>2520</v>
      </c>
      <c r="I10" s="31">
        <f t="shared" si="6"/>
        <v>2240</v>
      </c>
    </row>
    <row r="11" spans="1:9" ht="12.75" customHeight="1">
      <c r="A11" s="30" t="s">
        <v>91</v>
      </c>
      <c r="B11" s="33">
        <v>4500</v>
      </c>
      <c r="C11" s="31">
        <f t="shared" si="0"/>
        <v>3825</v>
      </c>
      <c r="D11" s="31">
        <f t="shared" si="1"/>
        <v>3150</v>
      </c>
      <c r="E11" s="31">
        <f t="shared" si="2"/>
        <v>2700</v>
      </c>
      <c r="F11" s="31">
        <f t="shared" si="3"/>
        <v>2475</v>
      </c>
      <c r="G11" s="31">
        <f t="shared" si="4"/>
        <v>2250</v>
      </c>
      <c r="H11" s="31">
        <f t="shared" si="5"/>
        <v>2025</v>
      </c>
      <c r="I11" s="31">
        <f t="shared" si="6"/>
        <v>1800</v>
      </c>
    </row>
    <row r="12" spans="1:9" ht="12.75" customHeight="1">
      <c r="A12" s="30" t="s">
        <v>92</v>
      </c>
      <c r="B12" s="33">
        <v>3700</v>
      </c>
      <c r="C12" s="31">
        <f t="shared" si="0"/>
        <v>3145</v>
      </c>
      <c r="D12" s="31">
        <f t="shared" si="1"/>
        <v>2590</v>
      </c>
      <c r="E12" s="31">
        <f t="shared" si="2"/>
        <v>2220</v>
      </c>
      <c r="F12" s="31">
        <f t="shared" si="3"/>
        <v>2035.0000000000002</v>
      </c>
      <c r="G12" s="31">
        <f t="shared" si="4"/>
        <v>1850</v>
      </c>
      <c r="H12" s="31">
        <f t="shared" si="5"/>
        <v>1665</v>
      </c>
      <c r="I12" s="31">
        <f t="shared" si="6"/>
        <v>1480</v>
      </c>
    </row>
    <row r="13" spans="1:9" ht="12.75" customHeight="1">
      <c r="A13" s="30" t="s">
        <v>93</v>
      </c>
      <c r="B13" s="33">
        <v>2200</v>
      </c>
      <c r="C13" s="31">
        <f t="shared" si="0"/>
        <v>1870</v>
      </c>
      <c r="D13" s="31">
        <f t="shared" si="1"/>
        <v>1540</v>
      </c>
      <c r="E13" s="31">
        <f t="shared" si="2"/>
        <v>1320</v>
      </c>
      <c r="F13" s="31">
        <f t="shared" si="3"/>
        <v>1210</v>
      </c>
      <c r="G13" s="31">
        <f t="shared" si="4"/>
        <v>1100</v>
      </c>
      <c r="H13" s="31">
        <f t="shared" si="5"/>
        <v>990</v>
      </c>
      <c r="I13" s="31">
        <f t="shared" si="6"/>
        <v>880</v>
      </c>
    </row>
    <row r="14" spans="1:9" ht="12.75" customHeight="1">
      <c r="A14" s="30" t="s">
        <v>94</v>
      </c>
      <c r="B14" s="33">
        <v>1800</v>
      </c>
      <c r="C14" s="31">
        <f t="shared" si="0"/>
        <v>1530</v>
      </c>
      <c r="D14" s="31">
        <f t="shared" si="1"/>
        <v>1260</v>
      </c>
      <c r="E14" s="31">
        <f t="shared" si="2"/>
        <v>1080</v>
      </c>
      <c r="F14" s="31">
        <f t="shared" si="3"/>
        <v>990.0000000000001</v>
      </c>
      <c r="G14" s="31">
        <f t="shared" si="4"/>
        <v>900</v>
      </c>
      <c r="H14" s="31">
        <f t="shared" si="5"/>
        <v>810</v>
      </c>
      <c r="I14" s="31">
        <f t="shared" si="6"/>
        <v>720</v>
      </c>
    </row>
    <row r="15" spans="1:9" ht="12.75" customHeight="1">
      <c r="A15" s="30" t="s">
        <v>95</v>
      </c>
      <c r="B15" s="33">
        <v>1500</v>
      </c>
      <c r="C15" s="31">
        <f t="shared" si="0"/>
        <v>1275</v>
      </c>
      <c r="D15" s="31">
        <f t="shared" si="1"/>
        <v>1050</v>
      </c>
      <c r="E15" s="31">
        <f t="shared" si="2"/>
        <v>900</v>
      </c>
      <c r="F15" s="31">
        <f t="shared" si="3"/>
        <v>825.0000000000001</v>
      </c>
      <c r="G15" s="31">
        <f t="shared" si="4"/>
        <v>750</v>
      </c>
      <c r="H15" s="31">
        <f t="shared" si="5"/>
        <v>675</v>
      </c>
      <c r="I15" s="31">
        <f t="shared" si="6"/>
        <v>600</v>
      </c>
    </row>
    <row r="16" spans="1:9" ht="12.75" customHeight="1">
      <c r="A16" s="30" t="s">
        <v>96</v>
      </c>
      <c r="B16" s="33">
        <v>1200</v>
      </c>
      <c r="C16" s="31">
        <f t="shared" si="0"/>
        <v>1020</v>
      </c>
      <c r="D16" s="31">
        <f t="shared" si="1"/>
        <v>840</v>
      </c>
      <c r="E16" s="31">
        <f t="shared" si="2"/>
        <v>720</v>
      </c>
      <c r="F16" s="31">
        <f t="shared" si="3"/>
        <v>660</v>
      </c>
      <c r="G16" s="31">
        <f t="shared" si="4"/>
        <v>600</v>
      </c>
      <c r="H16" s="31">
        <f t="shared" si="5"/>
        <v>540</v>
      </c>
      <c r="I16" s="31">
        <f t="shared" si="6"/>
        <v>480</v>
      </c>
    </row>
    <row r="17" spans="1:9" ht="12.75" customHeight="1">
      <c r="A17" s="30" t="s">
        <v>97</v>
      </c>
      <c r="B17" s="33">
        <v>1200</v>
      </c>
      <c r="C17" s="31">
        <f t="shared" si="0"/>
        <v>1020</v>
      </c>
      <c r="D17" s="31">
        <f t="shared" si="1"/>
        <v>840</v>
      </c>
      <c r="E17" s="31">
        <f t="shared" si="2"/>
        <v>720</v>
      </c>
      <c r="F17" s="31">
        <f t="shared" si="3"/>
        <v>660</v>
      </c>
      <c r="G17" s="31">
        <f t="shared" si="4"/>
        <v>600</v>
      </c>
      <c r="H17" s="31">
        <f t="shared" si="5"/>
        <v>540</v>
      </c>
      <c r="I17" s="31">
        <f t="shared" si="6"/>
        <v>480</v>
      </c>
    </row>
    <row r="18" spans="1:9" ht="12.75" customHeight="1">
      <c r="A18" s="30" t="s">
        <v>98</v>
      </c>
      <c r="B18" s="33">
        <v>600</v>
      </c>
      <c r="C18" s="31">
        <f t="shared" si="0"/>
        <v>510</v>
      </c>
      <c r="D18" s="31">
        <f t="shared" si="1"/>
        <v>420</v>
      </c>
      <c r="E18" s="31">
        <f t="shared" si="2"/>
        <v>360</v>
      </c>
      <c r="F18" s="31">
        <f t="shared" si="3"/>
        <v>330</v>
      </c>
      <c r="G18" s="31">
        <f t="shared" si="4"/>
        <v>300</v>
      </c>
      <c r="H18" s="31">
        <f t="shared" si="5"/>
        <v>270</v>
      </c>
      <c r="I18" s="31">
        <f t="shared" si="6"/>
        <v>240</v>
      </c>
    </row>
    <row r="19" spans="1:9" ht="12.75" customHeight="1">
      <c r="A19" s="30" t="s">
        <v>99</v>
      </c>
      <c r="B19" s="33">
        <v>1100</v>
      </c>
      <c r="C19" s="31">
        <f t="shared" si="0"/>
        <v>935</v>
      </c>
      <c r="D19" s="31">
        <f t="shared" si="1"/>
        <v>770</v>
      </c>
      <c r="E19" s="31">
        <f t="shared" si="2"/>
        <v>660</v>
      </c>
      <c r="F19" s="31">
        <f t="shared" si="3"/>
        <v>605</v>
      </c>
      <c r="G19" s="31">
        <f t="shared" si="4"/>
        <v>550</v>
      </c>
      <c r="H19" s="31">
        <f t="shared" si="5"/>
        <v>495</v>
      </c>
      <c r="I19" s="31">
        <f t="shared" si="6"/>
        <v>440</v>
      </c>
    </row>
    <row r="20" spans="1:9" ht="34.5" customHeight="1">
      <c r="A20" s="29" t="s">
        <v>100</v>
      </c>
      <c r="B20" s="29" t="s">
        <v>81</v>
      </c>
      <c r="C20" s="29" t="s">
        <v>82</v>
      </c>
      <c r="D20" s="29" t="s">
        <v>83</v>
      </c>
      <c r="E20" s="29" t="s">
        <v>84</v>
      </c>
      <c r="F20" s="29" t="s">
        <v>85</v>
      </c>
      <c r="G20" s="29" t="s">
        <v>86</v>
      </c>
      <c r="H20" s="29" t="s">
        <v>87</v>
      </c>
      <c r="I20" s="29" t="s">
        <v>88</v>
      </c>
    </row>
    <row r="21" spans="1:9" ht="12.75" customHeight="1">
      <c r="A21" s="30" t="s">
        <v>101</v>
      </c>
      <c r="B21" s="31">
        <v>5200</v>
      </c>
      <c r="C21" s="31">
        <f aca="true" t="shared" si="7" ref="C21:C30">B21*0.85</f>
        <v>4420</v>
      </c>
      <c r="D21" s="31">
        <f aca="true" t="shared" si="8" ref="D21:D30">B21*0.7</f>
        <v>3639.9999999999995</v>
      </c>
      <c r="E21" s="31">
        <f aca="true" t="shared" si="9" ref="E21:E30">B21*0.6</f>
        <v>3120</v>
      </c>
      <c r="F21" s="31">
        <f aca="true" t="shared" si="10" ref="F21:F30">B21*0.55</f>
        <v>2860.0000000000005</v>
      </c>
      <c r="G21" s="31">
        <f aca="true" t="shared" si="11" ref="G21:G30">B21*0.5</f>
        <v>2600</v>
      </c>
      <c r="H21" s="31">
        <f aca="true" t="shared" si="12" ref="H21:H30">B21*0.45</f>
        <v>2340</v>
      </c>
      <c r="I21" s="31">
        <f aca="true" t="shared" si="13" ref="I21:I30">B21*0.4</f>
        <v>2080</v>
      </c>
    </row>
    <row r="22" spans="1:9" ht="12.75" customHeight="1">
      <c r="A22" s="30" t="s">
        <v>102</v>
      </c>
      <c r="B22" s="33">
        <v>4200</v>
      </c>
      <c r="C22" s="31">
        <f t="shared" si="7"/>
        <v>3570</v>
      </c>
      <c r="D22" s="31">
        <f t="shared" si="8"/>
        <v>2940</v>
      </c>
      <c r="E22" s="31">
        <f t="shared" si="9"/>
        <v>2520</v>
      </c>
      <c r="F22" s="31">
        <f t="shared" si="10"/>
        <v>2310</v>
      </c>
      <c r="G22" s="31">
        <f t="shared" si="11"/>
        <v>2100</v>
      </c>
      <c r="H22" s="31">
        <f t="shared" si="12"/>
        <v>1890</v>
      </c>
      <c r="I22" s="31">
        <f t="shared" si="13"/>
        <v>1680</v>
      </c>
    </row>
    <row r="23" spans="1:9" ht="12.75" customHeight="1">
      <c r="A23" s="30" t="s">
        <v>103</v>
      </c>
      <c r="B23" s="33">
        <v>2500</v>
      </c>
      <c r="C23" s="31">
        <f t="shared" si="7"/>
        <v>2125</v>
      </c>
      <c r="D23" s="31">
        <f t="shared" si="8"/>
        <v>1750</v>
      </c>
      <c r="E23" s="31">
        <f t="shared" si="9"/>
        <v>1500</v>
      </c>
      <c r="F23" s="31">
        <f t="shared" si="10"/>
        <v>1375</v>
      </c>
      <c r="G23" s="31">
        <f t="shared" si="11"/>
        <v>1250</v>
      </c>
      <c r="H23" s="31">
        <f t="shared" si="12"/>
        <v>1125</v>
      </c>
      <c r="I23" s="31">
        <f t="shared" si="13"/>
        <v>1000</v>
      </c>
    </row>
    <row r="24" spans="1:9" ht="12.75" customHeight="1">
      <c r="A24" s="30" t="s">
        <v>104</v>
      </c>
      <c r="B24" s="33">
        <v>2200</v>
      </c>
      <c r="C24" s="31">
        <f t="shared" si="7"/>
        <v>1870</v>
      </c>
      <c r="D24" s="31">
        <f t="shared" si="8"/>
        <v>1540</v>
      </c>
      <c r="E24" s="31">
        <f t="shared" si="9"/>
        <v>1320</v>
      </c>
      <c r="F24" s="31">
        <f t="shared" si="10"/>
        <v>1210</v>
      </c>
      <c r="G24" s="31">
        <f t="shared" si="11"/>
        <v>1100</v>
      </c>
      <c r="H24" s="31">
        <f t="shared" si="12"/>
        <v>990</v>
      </c>
      <c r="I24" s="31">
        <f t="shared" si="13"/>
        <v>880</v>
      </c>
    </row>
    <row r="25" spans="1:9" ht="12.75" customHeight="1">
      <c r="A25" s="30" t="s">
        <v>105</v>
      </c>
      <c r="B25" s="33">
        <v>1700</v>
      </c>
      <c r="C25" s="31">
        <f t="shared" si="7"/>
        <v>1445</v>
      </c>
      <c r="D25" s="31">
        <f t="shared" si="8"/>
        <v>1190</v>
      </c>
      <c r="E25" s="31">
        <f t="shared" si="9"/>
        <v>1020</v>
      </c>
      <c r="F25" s="31">
        <f t="shared" si="10"/>
        <v>935.0000000000001</v>
      </c>
      <c r="G25" s="31">
        <f t="shared" si="11"/>
        <v>850</v>
      </c>
      <c r="H25" s="31">
        <f t="shared" si="12"/>
        <v>765</v>
      </c>
      <c r="I25" s="31">
        <f t="shared" si="13"/>
        <v>680</v>
      </c>
    </row>
    <row r="26" spans="1:9" ht="12.75" customHeight="1">
      <c r="A26" s="30" t="s">
        <v>106</v>
      </c>
      <c r="B26" s="33">
        <v>1600</v>
      </c>
      <c r="C26" s="31">
        <f t="shared" si="7"/>
        <v>1360</v>
      </c>
      <c r="D26" s="31">
        <f t="shared" si="8"/>
        <v>1120</v>
      </c>
      <c r="E26" s="31">
        <f t="shared" si="9"/>
        <v>960</v>
      </c>
      <c r="F26" s="31">
        <f t="shared" si="10"/>
        <v>880.0000000000001</v>
      </c>
      <c r="G26" s="31">
        <f t="shared" si="11"/>
        <v>800</v>
      </c>
      <c r="H26" s="31">
        <f t="shared" si="12"/>
        <v>720</v>
      </c>
      <c r="I26" s="31">
        <f t="shared" si="13"/>
        <v>640</v>
      </c>
    </row>
    <row r="27" spans="1:9" ht="12.75" customHeight="1">
      <c r="A27" s="30" t="s">
        <v>107</v>
      </c>
      <c r="B27" s="33">
        <v>1300</v>
      </c>
      <c r="C27" s="31">
        <f t="shared" si="7"/>
        <v>1105</v>
      </c>
      <c r="D27" s="31">
        <f t="shared" si="8"/>
        <v>909.9999999999999</v>
      </c>
      <c r="E27" s="31">
        <f t="shared" si="9"/>
        <v>780</v>
      </c>
      <c r="F27" s="31">
        <f t="shared" si="10"/>
        <v>715.0000000000001</v>
      </c>
      <c r="G27" s="31">
        <f t="shared" si="11"/>
        <v>650</v>
      </c>
      <c r="H27" s="31">
        <f t="shared" si="12"/>
        <v>585</v>
      </c>
      <c r="I27" s="31">
        <f t="shared" si="13"/>
        <v>520</v>
      </c>
    </row>
    <row r="28" spans="1:9" ht="12.75" customHeight="1">
      <c r="A28" s="30" t="s">
        <v>108</v>
      </c>
      <c r="B28" s="33">
        <v>1300</v>
      </c>
      <c r="C28" s="31">
        <f t="shared" si="7"/>
        <v>1105</v>
      </c>
      <c r="D28" s="31">
        <f t="shared" si="8"/>
        <v>909.9999999999999</v>
      </c>
      <c r="E28" s="31">
        <f t="shared" si="9"/>
        <v>780</v>
      </c>
      <c r="F28" s="31">
        <f t="shared" si="10"/>
        <v>715.0000000000001</v>
      </c>
      <c r="G28" s="31">
        <f t="shared" si="11"/>
        <v>650</v>
      </c>
      <c r="H28" s="31">
        <f t="shared" si="12"/>
        <v>585</v>
      </c>
      <c r="I28" s="31">
        <f t="shared" si="13"/>
        <v>520</v>
      </c>
    </row>
    <row r="29" spans="1:9" ht="12.75" customHeight="1">
      <c r="A29" s="30" t="s">
        <v>109</v>
      </c>
      <c r="B29" s="33">
        <v>1250</v>
      </c>
      <c r="C29" s="31">
        <f t="shared" si="7"/>
        <v>1062.5</v>
      </c>
      <c r="D29" s="31">
        <f t="shared" si="8"/>
        <v>875</v>
      </c>
      <c r="E29" s="31">
        <f t="shared" si="9"/>
        <v>750</v>
      </c>
      <c r="F29" s="31">
        <f t="shared" si="10"/>
        <v>687.5</v>
      </c>
      <c r="G29" s="31">
        <f t="shared" si="11"/>
        <v>625</v>
      </c>
      <c r="H29" s="31">
        <f t="shared" si="12"/>
        <v>562.5</v>
      </c>
      <c r="I29" s="31">
        <f t="shared" si="13"/>
        <v>500</v>
      </c>
    </row>
    <row r="30" spans="1:9" ht="12.75" customHeight="1">
      <c r="A30" s="30" t="s">
        <v>110</v>
      </c>
      <c r="B30" s="33">
        <v>1400</v>
      </c>
      <c r="C30" s="31">
        <f t="shared" si="7"/>
        <v>1190</v>
      </c>
      <c r="D30" s="31">
        <f t="shared" si="8"/>
        <v>979.9999999999999</v>
      </c>
      <c r="E30" s="31">
        <f t="shared" si="9"/>
        <v>840</v>
      </c>
      <c r="F30" s="31">
        <f t="shared" si="10"/>
        <v>770.0000000000001</v>
      </c>
      <c r="G30" s="31">
        <f t="shared" si="11"/>
        <v>700</v>
      </c>
      <c r="H30" s="31">
        <f t="shared" si="12"/>
        <v>630</v>
      </c>
      <c r="I30" s="31">
        <f t="shared" si="13"/>
        <v>560</v>
      </c>
    </row>
    <row r="31" spans="1:9" ht="34.5" customHeight="1">
      <c r="A31" s="29" t="s">
        <v>111</v>
      </c>
      <c r="B31" s="29" t="s">
        <v>81</v>
      </c>
      <c r="C31" s="29" t="s">
        <v>82</v>
      </c>
      <c r="D31" s="29" t="s">
        <v>83</v>
      </c>
      <c r="E31" s="29" t="s">
        <v>84</v>
      </c>
      <c r="F31" s="29" t="s">
        <v>85</v>
      </c>
      <c r="G31" s="29" t="s">
        <v>86</v>
      </c>
      <c r="H31" s="29" t="s">
        <v>87</v>
      </c>
      <c r="I31" s="29" t="s">
        <v>88</v>
      </c>
    </row>
    <row r="32" spans="1:9" ht="12.75" customHeight="1">
      <c r="A32" s="30" t="s">
        <v>112</v>
      </c>
      <c r="B32" s="33">
        <v>4200</v>
      </c>
      <c r="C32" s="31">
        <f>B32*0.85</f>
        <v>3570</v>
      </c>
      <c r="D32" s="31">
        <f>B32*0.7</f>
        <v>2940</v>
      </c>
      <c r="E32" s="31">
        <f>B32*0.6</f>
        <v>2520</v>
      </c>
      <c r="F32" s="31">
        <f>B32*0.55</f>
        <v>2310</v>
      </c>
      <c r="G32" s="31">
        <f>B32*0.5</f>
        <v>2100</v>
      </c>
      <c r="H32" s="31">
        <f>B32*0.45</f>
        <v>1890</v>
      </c>
      <c r="I32" s="31">
        <f>B32*0.4</f>
        <v>1680</v>
      </c>
    </row>
    <row r="33" spans="1:9" ht="12.75" customHeight="1">
      <c r="A33" s="30" t="s">
        <v>113</v>
      </c>
      <c r="B33" s="33">
        <v>2600</v>
      </c>
      <c r="C33" s="31">
        <f>B33*0.85</f>
        <v>2210</v>
      </c>
      <c r="D33" s="31">
        <f>B33*0.7</f>
        <v>1819.9999999999998</v>
      </c>
      <c r="E33" s="31">
        <f>B33*0.6</f>
        <v>1560</v>
      </c>
      <c r="F33" s="31">
        <f>B33*0.55</f>
        <v>1430.0000000000002</v>
      </c>
      <c r="G33" s="31">
        <f>B33*0.5</f>
        <v>1300</v>
      </c>
      <c r="H33" s="31">
        <f>B33*0.45</f>
        <v>1170</v>
      </c>
      <c r="I33" s="31">
        <f>B33*0.4</f>
        <v>1040</v>
      </c>
    </row>
    <row r="34" spans="1:9" ht="25.5" customHeight="1">
      <c r="A34" s="61"/>
      <c r="B34" s="61"/>
      <c r="C34" s="61"/>
      <c r="D34" s="61"/>
      <c r="E34" s="61"/>
      <c r="F34" s="61"/>
      <c r="G34" s="61"/>
      <c r="H34" s="61"/>
      <c r="I34" s="61"/>
    </row>
    <row r="35" spans="1:9" ht="34.5" customHeight="1">
      <c r="A35" s="29" t="s">
        <v>111</v>
      </c>
      <c r="B35" s="29" t="s">
        <v>81</v>
      </c>
      <c r="C35" s="29" t="s">
        <v>82</v>
      </c>
      <c r="D35" s="29" t="s">
        <v>83</v>
      </c>
      <c r="E35" s="29" t="s">
        <v>84</v>
      </c>
      <c r="F35" s="29" t="s">
        <v>85</v>
      </c>
      <c r="G35" s="29" t="s">
        <v>86</v>
      </c>
      <c r="H35" s="29" t="s">
        <v>87</v>
      </c>
      <c r="I35" s="29" t="s">
        <v>88</v>
      </c>
    </row>
    <row r="36" spans="1:9" ht="12.75" customHeight="1">
      <c r="A36" s="30" t="s">
        <v>114</v>
      </c>
      <c r="B36" s="33">
        <v>2200</v>
      </c>
      <c r="C36" s="31">
        <f>B36*0.85</f>
        <v>1870</v>
      </c>
      <c r="D36" s="31">
        <f>B36*0.7</f>
        <v>1540</v>
      </c>
      <c r="E36" s="31">
        <f>B36*0.6</f>
        <v>1320</v>
      </c>
      <c r="F36" s="31">
        <f>B36*0.55</f>
        <v>1210</v>
      </c>
      <c r="G36" s="31">
        <f>B36*0.5</f>
        <v>1100</v>
      </c>
      <c r="H36" s="31">
        <f>B36*0.45</f>
        <v>990</v>
      </c>
      <c r="I36" s="31">
        <f>B36*0.4</f>
        <v>880</v>
      </c>
    </row>
    <row r="37" spans="1:9" ht="12.75" customHeight="1">
      <c r="A37" s="30" t="s">
        <v>115</v>
      </c>
      <c r="B37" s="33">
        <v>1900</v>
      </c>
      <c r="C37" s="31">
        <f>B37*0.85</f>
        <v>1615</v>
      </c>
      <c r="D37" s="31">
        <f>B37*0.7</f>
        <v>1330</v>
      </c>
      <c r="E37" s="31">
        <f>B37*0.6</f>
        <v>1140</v>
      </c>
      <c r="F37" s="31">
        <f>B37*0.55</f>
        <v>1045</v>
      </c>
      <c r="G37" s="31">
        <f>B37*0.5</f>
        <v>950</v>
      </c>
      <c r="H37" s="31">
        <f>B37*0.45</f>
        <v>855</v>
      </c>
      <c r="I37" s="31">
        <f>B37*0.4</f>
        <v>760</v>
      </c>
    </row>
    <row r="38" spans="1:9" ht="34.5" customHeight="1">
      <c r="A38" s="29" t="s">
        <v>116</v>
      </c>
      <c r="B38" s="29" t="s">
        <v>81</v>
      </c>
      <c r="C38" s="29" t="s">
        <v>82</v>
      </c>
      <c r="D38" s="29" t="s">
        <v>83</v>
      </c>
      <c r="E38" s="29" t="s">
        <v>84</v>
      </c>
      <c r="F38" s="29" t="s">
        <v>85</v>
      </c>
      <c r="G38" s="29" t="s">
        <v>86</v>
      </c>
      <c r="H38" s="29" t="s">
        <v>87</v>
      </c>
      <c r="I38" s="29" t="s">
        <v>88</v>
      </c>
    </row>
    <row r="39" spans="1:9" ht="12.75" customHeight="1">
      <c r="A39" s="30" t="s">
        <v>117</v>
      </c>
      <c r="B39" s="33">
        <v>4500</v>
      </c>
      <c r="C39" s="31">
        <f aca="true" t="shared" si="14" ref="C39:C56">B39*0.85</f>
        <v>3825</v>
      </c>
      <c r="D39" s="31">
        <f aca="true" t="shared" si="15" ref="D39:D56">B39*0.7</f>
        <v>3150</v>
      </c>
      <c r="E39" s="31">
        <f aca="true" t="shared" si="16" ref="E39:E56">B39*0.6</f>
        <v>2700</v>
      </c>
      <c r="F39" s="31">
        <f aca="true" t="shared" si="17" ref="F39:F56">B39*0.55</f>
        <v>2475</v>
      </c>
      <c r="G39" s="31">
        <f aca="true" t="shared" si="18" ref="G39:G56">B39*0.5</f>
        <v>2250</v>
      </c>
      <c r="H39" s="31">
        <f aca="true" t="shared" si="19" ref="H39:H56">B39*0.45</f>
        <v>2025</v>
      </c>
      <c r="I39" s="31">
        <f aca="true" t="shared" si="20" ref="I39:I56">B39*0.4</f>
        <v>1800</v>
      </c>
    </row>
    <row r="40" spans="1:9" ht="12.75" customHeight="1">
      <c r="A40" s="30" t="s">
        <v>118</v>
      </c>
      <c r="B40" s="33">
        <v>800</v>
      </c>
      <c r="C40" s="31">
        <f t="shared" si="14"/>
        <v>680</v>
      </c>
      <c r="D40" s="31">
        <f t="shared" si="15"/>
        <v>560</v>
      </c>
      <c r="E40" s="31">
        <f t="shared" si="16"/>
        <v>480</v>
      </c>
      <c r="F40" s="31">
        <f t="shared" si="17"/>
        <v>440.00000000000006</v>
      </c>
      <c r="G40" s="31">
        <f t="shared" si="18"/>
        <v>400</v>
      </c>
      <c r="H40" s="31">
        <f t="shared" si="19"/>
        <v>360</v>
      </c>
      <c r="I40" s="31">
        <f t="shared" si="20"/>
        <v>320</v>
      </c>
    </row>
    <row r="41" spans="1:9" ht="12.75" customHeight="1">
      <c r="A41" s="30" t="s">
        <v>119</v>
      </c>
      <c r="B41" s="33">
        <v>420</v>
      </c>
      <c r="C41" s="31">
        <f t="shared" si="14"/>
        <v>357</v>
      </c>
      <c r="D41" s="31">
        <f t="shared" si="15"/>
        <v>294</v>
      </c>
      <c r="E41" s="31">
        <f t="shared" si="16"/>
        <v>252</v>
      </c>
      <c r="F41" s="31">
        <f t="shared" si="17"/>
        <v>231.00000000000003</v>
      </c>
      <c r="G41" s="31">
        <f t="shared" si="18"/>
        <v>210</v>
      </c>
      <c r="H41" s="31">
        <f t="shared" si="19"/>
        <v>189</v>
      </c>
      <c r="I41" s="31">
        <f t="shared" si="20"/>
        <v>168</v>
      </c>
    </row>
    <row r="42" spans="1:9" ht="12.75" customHeight="1">
      <c r="A42" s="30" t="s">
        <v>120</v>
      </c>
      <c r="B42" s="33">
        <v>420</v>
      </c>
      <c r="C42" s="31">
        <f t="shared" si="14"/>
        <v>357</v>
      </c>
      <c r="D42" s="31">
        <f t="shared" si="15"/>
        <v>294</v>
      </c>
      <c r="E42" s="31">
        <f t="shared" si="16"/>
        <v>252</v>
      </c>
      <c r="F42" s="31">
        <f t="shared" si="17"/>
        <v>231.00000000000003</v>
      </c>
      <c r="G42" s="31">
        <f t="shared" si="18"/>
        <v>210</v>
      </c>
      <c r="H42" s="31">
        <f t="shared" si="19"/>
        <v>189</v>
      </c>
      <c r="I42" s="31">
        <f t="shared" si="20"/>
        <v>168</v>
      </c>
    </row>
    <row r="43" spans="1:9" ht="12.75" customHeight="1">
      <c r="A43" s="30" t="s">
        <v>121</v>
      </c>
      <c r="B43" s="33">
        <v>250</v>
      </c>
      <c r="C43" s="31">
        <f t="shared" si="14"/>
        <v>212.5</v>
      </c>
      <c r="D43" s="31">
        <f t="shared" si="15"/>
        <v>175</v>
      </c>
      <c r="E43" s="31">
        <f t="shared" si="16"/>
        <v>150</v>
      </c>
      <c r="F43" s="31">
        <f t="shared" si="17"/>
        <v>137.5</v>
      </c>
      <c r="G43" s="31">
        <f t="shared" si="18"/>
        <v>125</v>
      </c>
      <c r="H43" s="31">
        <f t="shared" si="19"/>
        <v>112.5</v>
      </c>
      <c r="I43" s="31">
        <f t="shared" si="20"/>
        <v>100</v>
      </c>
    </row>
    <row r="44" spans="1:9" ht="12.75" customHeight="1">
      <c r="A44" s="30" t="s">
        <v>122</v>
      </c>
      <c r="B44" s="33">
        <v>250</v>
      </c>
      <c r="C44" s="31">
        <f t="shared" si="14"/>
        <v>212.5</v>
      </c>
      <c r="D44" s="31">
        <f t="shared" si="15"/>
        <v>175</v>
      </c>
      <c r="E44" s="31">
        <f t="shared" si="16"/>
        <v>150</v>
      </c>
      <c r="F44" s="31">
        <f t="shared" si="17"/>
        <v>137.5</v>
      </c>
      <c r="G44" s="31">
        <f t="shared" si="18"/>
        <v>125</v>
      </c>
      <c r="H44" s="31">
        <f t="shared" si="19"/>
        <v>112.5</v>
      </c>
      <c r="I44" s="31">
        <f t="shared" si="20"/>
        <v>100</v>
      </c>
    </row>
    <row r="45" spans="1:9" ht="12.75" customHeight="1">
      <c r="A45" s="30" t="s">
        <v>123</v>
      </c>
      <c r="B45" s="33">
        <v>200</v>
      </c>
      <c r="C45" s="31">
        <f t="shared" si="14"/>
        <v>170</v>
      </c>
      <c r="D45" s="31">
        <f t="shared" si="15"/>
        <v>140</v>
      </c>
      <c r="E45" s="31">
        <f t="shared" si="16"/>
        <v>120</v>
      </c>
      <c r="F45" s="31">
        <f t="shared" si="17"/>
        <v>110.00000000000001</v>
      </c>
      <c r="G45" s="31">
        <f t="shared" si="18"/>
        <v>100</v>
      </c>
      <c r="H45" s="31">
        <f t="shared" si="19"/>
        <v>90</v>
      </c>
      <c r="I45" s="31">
        <f t="shared" si="20"/>
        <v>80</v>
      </c>
    </row>
    <row r="46" spans="1:9" ht="12.75" customHeight="1">
      <c r="A46" s="30" t="s">
        <v>124</v>
      </c>
      <c r="B46" s="33">
        <v>200</v>
      </c>
      <c r="C46" s="31">
        <f t="shared" si="14"/>
        <v>170</v>
      </c>
      <c r="D46" s="31">
        <f t="shared" si="15"/>
        <v>140</v>
      </c>
      <c r="E46" s="31">
        <f t="shared" si="16"/>
        <v>120</v>
      </c>
      <c r="F46" s="31">
        <f t="shared" si="17"/>
        <v>110.00000000000001</v>
      </c>
      <c r="G46" s="31">
        <f t="shared" si="18"/>
        <v>100</v>
      </c>
      <c r="H46" s="31">
        <f t="shared" si="19"/>
        <v>90</v>
      </c>
      <c r="I46" s="31">
        <f t="shared" si="20"/>
        <v>80</v>
      </c>
    </row>
    <row r="47" spans="1:9" s="32" customFormat="1" ht="12.75" customHeight="1">
      <c r="A47" s="30" t="s">
        <v>125</v>
      </c>
      <c r="B47" s="33">
        <v>200</v>
      </c>
      <c r="C47" s="31">
        <f t="shared" si="14"/>
        <v>170</v>
      </c>
      <c r="D47" s="31">
        <f t="shared" si="15"/>
        <v>140</v>
      </c>
      <c r="E47" s="31">
        <f t="shared" si="16"/>
        <v>120</v>
      </c>
      <c r="F47" s="31">
        <f t="shared" si="17"/>
        <v>110.00000000000001</v>
      </c>
      <c r="G47" s="31">
        <f t="shared" si="18"/>
        <v>100</v>
      </c>
      <c r="H47" s="31">
        <f t="shared" si="19"/>
        <v>90</v>
      </c>
      <c r="I47" s="31">
        <f t="shared" si="20"/>
        <v>80</v>
      </c>
    </row>
    <row r="48" spans="1:9" ht="12.75" customHeight="1">
      <c r="A48" s="30" t="s">
        <v>126</v>
      </c>
      <c r="B48" s="33">
        <v>150</v>
      </c>
      <c r="C48" s="31">
        <f t="shared" si="14"/>
        <v>127.5</v>
      </c>
      <c r="D48" s="31">
        <f t="shared" si="15"/>
        <v>105</v>
      </c>
      <c r="E48" s="31">
        <f t="shared" si="16"/>
        <v>90</v>
      </c>
      <c r="F48" s="31">
        <f t="shared" si="17"/>
        <v>82.5</v>
      </c>
      <c r="G48" s="31">
        <f t="shared" si="18"/>
        <v>75</v>
      </c>
      <c r="H48" s="31">
        <f t="shared" si="19"/>
        <v>67.5</v>
      </c>
      <c r="I48" s="31">
        <f t="shared" si="20"/>
        <v>60</v>
      </c>
    </row>
    <row r="49" spans="1:9" ht="12.75" customHeight="1">
      <c r="A49" s="30" t="s">
        <v>127</v>
      </c>
      <c r="B49" s="33">
        <v>110</v>
      </c>
      <c r="C49" s="31">
        <f t="shared" si="14"/>
        <v>93.5</v>
      </c>
      <c r="D49" s="31">
        <f t="shared" si="15"/>
        <v>77</v>
      </c>
      <c r="E49" s="31">
        <f t="shared" si="16"/>
        <v>66</v>
      </c>
      <c r="F49" s="31">
        <f t="shared" si="17"/>
        <v>60.50000000000001</v>
      </c>
      <c r="G49" s="31">
        <f t="shared" si="18"/>
        <v>55</v>
      </c>
      <c r="H49" s="31">
        <f t="shared" si="19"/>
        <v>49.5</v>
      </c>
      <c r="I49" s="31">
        <f t="shared" si="20"/>
        <v>44</v>
      </c>
    </row>
    <row r="50" spans="1:9" ht="12.75" customHeight="1">
      <c r="A50" s="30" t="s">
        <v>128</v>
      </c>
      <c r="B50" s="33">
        <v>70</v>
      </c>
      <c r="C50" s="31">
        <f t="shared" si="14"/>
        <v>59.5</v>
      </c>
      <c r="D50" s="31">
        <f t="shared" si="15"/>
        <v>49</v>
      </c>
      <c r="E50" s="31">
        <f t="shared" si="16"/>
        <v>42</v>
      </c>
      <c r="F50" s="31">
        <f t="shared" si="17"/>
        <v>38.5</v>
      </c>
      <c r="G50" s="31">
        <f t="shared" si="18"/>
        <v>35</v>
      </c>
      <c r="H50" s="31">
        <f t="shared" si="19"/>
        <v>31.5</v>
      </c>
      <c r="I50" s="31">
        <f t="shared" si="20"/>
        <v>28</v>
      </c>
    </row>
    <row r="51" spans="1:9" ht="12.75" customHeight="1">
      <c r="A51" s="30" t="s">
        <v>129</v>
      </c>
      <c r="B51" s="33">
        <v>150</v>
      </c>
      <c r="C51" s="31">
        <f t="shared" si="14"/>
        <v>127.5</v>
      </c>
      <c r="D51" s="31">
        <f t="shared" si="15"/>
        <v>105</v>
      </c>
      <c r="E51" s="31">
        <f t="shared" si="16"/>
        <v>90</v>
      </c>
      <c r="F51" s="31">
        <f t="shared" si="17"/>
        <v>82.5</v>
      </c>
      <c r="G51" s="31">
        <f t="shared" si="18"/>
        <v>75</v>
      </c>
      <c r="H51" s="31">
        <f t="shared" si="19"/>
        <v>67.5</v>
      </c>
      <c r="I51" s="31">
        <f t="shared" si="20"/>
        <v>60</v>
      </c>
    </row>
    <row r="52" spans="1:9" ht="12.75" customHeight="1">
      <c r="A52" s="30" t="s">
        <v>130</v>
      </c>
      <c r="B52" s="33">
        <v>1100</v>
      </c>
      <c r="C52" s="31">
        <f t="shared" si="14"/>
        <v>935</v>
      </c>
      <c r="D52" s="31">
        <f t="shared" si="15"/>
        <v>770</v>
      </c>
      <c r="E52" s="31">
        <f t="shared" si="16"/>
        <v>660</v>
      </c>
      <c r="F52" s="31">
        <f t="shared" si="17"/>
        <v>605</v>
      </c>
      <c r="G52" s="31">
        <f t="shared" si="18"/>
        <v>550</v>
      </c>
      <c r="H52" s="31">
        <f t="shared" si="19"/>
        <v>495</v>
      </c>
      <c r="I52" s="31">
        <f t="shared" si="20"/>
        <v>440</v>
      </c>
    </row>
    <row r="53" spans="1:9" ht="12.75" customHeight="1">
      <c r="A53" s="30" t="s">
        <v>131</v>
      </c>
      <c r="B53" s="33">
        <v>400</v>
      </c>
      <c r="C53" s="31">
        <f t="shared" si="14"/>
        <v>340</v>
      </c>
      <c r="D53" s="31">
        <f t="shared" si="15"/>
        <v>280</v>
      </c>
      <c r="E53" s="31">
        <f t="shared" si="16"/>
        <v>240</v>
      </c>
      <c r="F53" s="31">
        <f t="shared" si="17"/>
        <v>220.00000000000003</v>
      </c>
      <c r="G53" s="31">
        <f t="shared" si="18"/>
        <v>200</v>
      </c>
      <c r="H53" s="31">
        <f t="shared" si="19"/>
        <v>180</v>
      </c>
      <c r="I53" s="31">
        <f t="shared" si="20"/>
        <v>160</v>
      </c>
    </row>
    <row r="54" spans="1:9" ht="12.75" customHeight="1">
      <c r="A54" s="30" t="s">
        <v>132</v>
      </c>
      <c r="B54" s="33">
        <v>1100</v>
      </c>
      <c r="C54" s="31">
        <f t="shared" si="14"/>
        <v>935</v>
      </c>
      <c r="D54" s="31">
        <f t="shared" si="15"/>
        <v>770</v>
      </c>
      <c r="E54" s="31">
        <f t="shared" si="16"/>
        <v>660</v>
      </c>
      <c r="F54" s="31">
        <f t="shared" si="17"/>
        <v>605</v>
      </c>
      <c r="G54" s="31">
        <f t="shared" si="18"/>
        <v>550</v>
      </c>
      <c r="H54" s="31">
        <f t="shared" si="19"/>
        <v>495</v>
      </c>
      <c r="I54" s="31">
        <f t="shared" si="20"/>
        <v>440</v>
      </c>
    </row>
    <row r="55" spans="1:9" ht="12.75" customHeight="1">
      <c r="A55" s="30" t="s">
        <v>133</v>
      </c>
      <c r="B55" s="33">
        <v>400</v>
      </c>
      <c r="C55" s="31">
        <f t="shared" si="14"/>
        <v>340</v>
      </c>
      <c r="D55" s="31">
        <f t="shared" si="15"/>
        <v>280</v>
      </c>
      <c r="E55" s="31">
        <f t="shared" si="16"/>
        <v>240</v>
      </c>
      <c r="F55" s="31">
        <f t="shared" si="17"/>
        <v>220.00000000000003</v>
      </c>
      <c r="G55" s="31">
        <f t="shared" si="18"/>
        <v>200</v>
      </c>
      <c r="H55" s="31">
        <f t="shared" si="19"/>
        <v>180</v>
      </c>
      <c r="I55" s="31">
        <f t="shared" si="20"/>
        <v>160</v>
      </c>
    </row>
    <row r="56" spans="1:9" ht="12.75" customHeight="1">
      <c r="A56" s="30" t="s">
        <v>134</v>
      </c>
      <c r="B56" s="33">
        <v>350</v>
      </c>
      <c r="C56" s="31">
        <f t="shared" si="14"/>
        <v>297.5</v>
      </c>
      <c r="D56" s="31">
        <f t="shared" si="15"/>
        <v>244.99999999999997</v>
      </c>
      <c r="E56" s="31">
        <f t="shared" si="16"/>
        <v>210</v>
      </c>
      <c r="F56" s="31">
        <f t="shared" si="17"/>
        <v>192.50000000000003</v>
      </c>
      <c r="G56" s="31">
        <f t="shared" si="18"/>
        <v>175</v>
      </c>
      <c r="H56" s="31">
        <f t="shared" si="19"/>
        <v>157.5</v>
      </c>
      <c r="I56" s="31">
        <f t="shared" si="20"/>
        <v>140</v>
      </c>
    </row>
    <row r="57" spans="1:9" ht="34.5" customHeight="1">
      <c r="A57" s="29" t="s">
        <v>135</v>
      </c>
      <c r="B57" s="29" t="s">
        <v>81</v>
      </c>
      <c r="C57" s="29" t="s">
        <v>82</v>
      </c>
      <c r="D57" s="29" t="s">
        <v>83</v>
      </c>
      <c r="E57" s="29" t="s">
        <v>84</v>
      </c>
      <c r="F57" s="29" t="s">
        <v>85</v>
      </c>
      <c r="G57" s="29" t="s">
        <v>86</v>
      </c>
      <c r="H57" s="29" t="s">
        <v>87</v>
      </c>
      <c r="I57" s="29" t="s">
        <v>88</v>
      </c>
    </row>
    <row r="58" spans="1:9" ht="12.75" customHeight="1">
      <c r="A58" s="30" t="s">
        <v>136</v>
      </c>
      <c r="B58" s="33">
        <v>1000</v>
      </c>
      <c r="C58" s="31">
        <f aca="true" t="shared" si="21" ref="C58:C69">B58*0.85</f>
        <v>850</v>
      </c>
      <c r="D58" s="31">
        <f aca="true" t="shared" si="22" ref="D58:D69">B58*0.7</f>
        <v>700</v>
      </c>
      <c r="E58" s="31">
        <f aca="true" t="shared" si="23" ref="E58:E69">B58*0.6</f>
        <v>600</v>
      </c>
      <c r="F58" s="31">
        <f aca="true" t="shared" si="24" ref="F58:F69">B58*0.55</f>
        <v>550</v>
      </c>
      <c r="G58" s="31">
        <f aca="true" t="shared" si="25" ref="G58:G69">B58*0.5</f>
        <v>500</v>
      </c>
      <c r="H58" s="31">
        <f aca="true" t="shared" si="26" ref="H58:H69">B58*0.45</f>
        <v>450</v>
      </c>
      <c r="I58" s="31">
        <f aca="true" t="shared" si="27" ref="I58:I69">B58*0.4</f>
        <v>400</v>
      </c>
    </row>
    <row r="59" spans="1:9" ht="12.75" customHeight="1">
      <c r="A59" s="30" t="s">
        <v>137</v>
      </c>
      <c r="B59" s="33">
        <v>1800</v>
      </c>
      <c r="C59" s="31">
        <f t="shared" si="21"/>
        <v>1530</v>
      </c>
      <c r="D59" s="31">
        <f t="shared" si="22"/>
        <v>1260</v>
      </c>
      <c r="E59" s="31">
        <f t="shared" si="23"/>
        <v>1080</v>
      </c>
      <c r="F59" s="31">
        <f t="shared" si="24"/>
        <v>990.0000000000001</v>
      </c>
      <c r="G59" s="31">
        <f t="shared" si="25"/>
        <v>900</v>
      </c>
      <c r="H59" s="31">
        <f t="shared" si="26"/>
        <v>810</v>
      </c>
      <c r="I59" s="31">
        <f t="shared" si="27"/>
        <v>720</v>
      </c>
    </row>
    <row r="60" spans="1:9" ht="12.75" customHeight="1">
      <c r="A60" s="30" t="s">
        <v>138</v>
      </c>
      <c r="B60" s="33">
        <v>800</v>
      </c>
      <c r="C60" s="31">
        <f t="shared" si="21"/>
        <v>680</v>
      </c>
      <c r="D60" s="31">
        <f t="shared" si="22"/>
        <v>560</v>
      </c>
      <c r="E60" s="31">
        <f t="shared" si="23"/>
        <v>480</v>
      </c>
      <c r="F60" s="31">
        <f t="shared" si="24"/>
        <v>440.00000000000006</v>
      </c>
      <c r="G60" s="31">
        <f t="shared" si="25"/>
        <v>400</v>
      </c>
      <c r="H60" s="31">
        <f t="shared" si="26"/>
        <v>360</v>
      </c>
      <c r="I60" s="31">
        <f t="shared" si="27"/>
        <v>320</v>
      </c>
    </row>
    <row r="61" spans="1:9" ht="12.75" customHeight="1">
      <c r="A61" s="30" t="s">
        <v>139</v>
      </c>
      <c r="B61" s="33">
        <v>700</v>
      </c>
      <c r="C61" s="31">
        <f t="shared" si="21"/>
        <v>595</v>
      </c>
      <c r="D61" s="31">
        <f t="shared" si="22"/>
        <v>489.99999999999994</v>
      </c>
      <c r="E61" s="31">
        <f t="shared" si="23"/>
        <v>420</v>
      </c>
      <c r="F61" s="31">
        <f t="shared" si="24"/>
        <v>385.00000000000006</v>
      </c>
      <c r="G61" s="31">
        <f t="shared" si="25"/>
        <v>350</v>
      </c>
      <c r="H61" s="31">
        <f t="shared" si="26"/>
        <v>315</v>
      </c>
      <c r="I61" s="31">
        <f t="shared" si="27"/>
        <v>280</v>
      </c>
    </row>
    <row r="62" spans="1:9" ht="12.75" customHeight="1">
      <c r="A62" s="30" t="s">
        <v>140</v>
      </c>
      <c r="B62" s="33">
        <v>600</v>
      </c>
      <c r="C62" s="31">
        <f t="shared" si="21"/>
        <v>510</v>
      </c>
      <c r="D62" s="31">
        <f t="shared" si="22"/>
        <v>420</v>
      </c>
      <c r="E62" s="31">
        <f t="shared" si="23"/>
        <v>360</v>
      </c>
      <c r="F62" s="31">
        <f t="shared" si="24"/>
        <v>330</v>
      </c>
      <c r="G62" s="31">
        <f t="shared" si="25"/>
        <v>300</v>
      </c>
      <c r="H62" s="31">
        <f t="shared" si="26"/>
        <v>270</v>
      </c>
      <c r="I62" s="31">
        <f t="shared" si="27"/>
        <v>240</v>
      </c>
    </row>
    <row r="63" spans="1:9" ht="12.75" customHeight="1">
      <c r="A63" s="30" t="s">
        <v>141</v>
      </c>
      <c r="B63" s="33">
        <v>550</v>
      </c>
      <c r="C63" s="31">
        <f t="shared" si="21"/>
        <v>467.5</v>
      </c>
      <c r="D63" s="31">
        <f t="shared" si="22"/>
        <v>385</v>
      </c>
      <c r="E63" s="31">
        <f t="shared" si="23"/>
        <v>330</v>
      </c>
      <c r="F63" s="31">
        <f t="shared" si="24"/>
        <v>302.5</v>
      </c>
      <c r="G63" s="31">
        <f t="shared" si="25"/>
        <v>275</v>
      </c>
      <c r="H63" s="31">
        <f t="shared" si="26"/>
        <v>247.5</v>
      </c>
      <c r="I63" s="31">
        <f t="shared" si="27"/>
        <v>220</v>
      </c>
    </row>
    <row r="64" spans="1:9" ht="12.75" customHeight="1">
      <c r="A64" s="30" t="s">
        <v>142</v>
      </c>
      <c r="B64" s="33">
        <v>500</v>
      </c>
      <c r="C64" s="31">
        <f t="shared" si="21"/>
        <v>425</v>
      </c>
      <c r="D64" s="31">
        <f t="shared" si="22"/>
        <v>350</v>
      </c>
      <c r="E64" s="31">
        <f t="shared" si="23"/>
        <v>300</v>
      </c>
      <c r="F64" s="31">
        <f t="shared" si="24"/>
        <v>275</v>
      </c>
      <c r="G64" s="31">
        <f t="shared" si="25"/>
        <v>250</v>
      </c>
      <c r="H64" s="31">
        <f t="shared" si="26"/>
        <v>225</v>
      </c>
      <c r="I64" s="31">
        <f t="shared" si="27"/>
        <v>200</v>
      </c>
    </row>
    <row r="65" spans="1:9" ht="12.75" customHeight="1">
      <c r="A65" s="30" t="s">
        <v>143</v>
      </c>
      <c r="B65" s="33">
        <v>400</v>
      </c>
      <c r="C65" s="31">
        <f t="shared" si="21"/>
        <v>340</v>
      </c>
      <c r="D65" s="31">
        <f t="shared" si="22"/>
        <v>280</v>
      </c>
      <c r="E65" s="31">
        <f t="shared" si="23"/>
        <v>240</v>
      </c>
      <c r="F65" s="31">
        <f t="shared" si="24"/>
        <v>220.00000000000003</v>
      </c>
      <c r="G65" s="31">
        <f t="shared" si="25"/>
        <v>200</v>
      </c>
      <c r="H65" s="31">
        <f t="shared" si="26"/>
        <v>180</v>
      </c>
      <c r="I65" s="31">
        <f t="shared" si="27"/>
        <v>160</v>
      </c>
    </row>
    <row r="66" spans="1:9" ht="12.75" customHeight="1">
      <c r="A66" s="30" t="s">
        <v>144</v>
      </c>
      <c r="B66" s="33">
        <v>1500</v>
      </c>
      <c r="C66" s="31">
        <f t="shared" si="21"/>
        <v>1275</v>
      </c>
      <c r="D66" s="31">
        <f t="shared" si="22"/>
        <v>1050</v>
      </c>
      <c r="E66" s="31">
        <f t="shared" si="23"/>
        <v>900</v>
      </c>
      <c r="F66" s="31">
        <f t="shared" si="24"/>
        <v>825.0000000000001</v>
      </c>
      <c r="G66" s="31">
        <f t="shared" si="25"/>
        <v>750</v>
      </c>
      <c r="H66" s="31">
        <f t="shared" si="26"/>
        <v>675</v>
      </c>
      <c r="I66" s="31">
        <f t="shared" si="27"/>
        <v>600</v>
      </c>
    </row>
    <row r="67" spans="1:9" ht="12.75" customHeight="1">
      <c r="A67" s="30" t="s">
        <v>145</v>
      </c>
      <c r="B67" s="33">
        <v>1100</v>
      </c>
      <c r="C67" s="31">
        <f t="shared" si="21"/>
        <v>935</v>
      </c>
      <c r="D67" s="31">
        <f t="shared" si="22"/>
        <v>770</v>
      </c>
      <c r="E67" s="31">
        <f t="shared" si="23"/>
        <v>660</v>
      </c>
      <c r="F67" s="31">
        <f t="shared" si="24"/>
        <v>605</v>
      </c>
      <c r="G67" s="31">
        <f t="shared" si="25"/>
        <v>550</v>
      </c>
      <c r="H67" s="31">
        <f t="shared" si="26"/>
        <v>495</v>
      </c>
      <c r="I67" s="31">
        <f t="shared" si="27"/>
        <v>440</v>
      </c>
    </row>
    <row r="68" spans="1:9" ht="12.75" customHeight="1">
      <c r="A68" s="30" t="s">
        <v>146</v>
      </c>
      <c r="B68" s="33">
        <v>1000</v>
      </c>
      <c r="C68" s="31">
        <f t="shared" si="21"/>
        <v>850</v>
      </c>
      <c r="D68" s="31">
        <f t="shared" si="22"/>
        <v>700</v>
      </c>
      <c r="E68" s="31">
        <f t="shared" si="23"/>
        <v>600</v>
      </c>
      <c r="F68" s="31">
        <f t="shared" si="24"/>
        <v>550</v>
      </c>
      <c r="G68" s="31">
        <f t="shared" si="25"/>
        <v>500</v>
      </c>
      <c r="H68" s="31">
        <f t="shared" si="26"/>
        <v>450</v>
      </c>
      <c r="I68" s="31">
        <f t="shared" si="27"/>
        <v>400</v>
      </c>
    </row>
    <row r="69" spans="1:9" ht="12.75" customHeight="1">
      <c r="A69" s="30" t="s">
        <v>147</v>
      </c>
      <c r="B69" s="33">
        <v>2200</v>
      </c>
      <c r="C69" s="31">
        <f t="shared" si="21"/>
        <v>1870</v>
      </c>
      <c r="D69" s="31">
        <f t="shared" si="22"/>
        <v>1540</v>
      </c>
      <c r="E69" s="31">
        <f t="shared" si="23"/>
        <v>1320</v>
      </c>
      <c r="F69" s="31">
        <f t="shared" si="24"/>
        <v>1210</v>
      </c>
      <c r="G69" s="31">
        <f t="shared" si="25"/>
        <v>1100</v>
      </c>
      <c r="H69" s="31">
        <f t="shared" si="26"/>
        <v>990</v>
      </c>
      <c r="I69" s="31">
        <f t="shared" si="27"/>
        <v>880</v>
      </c>
    </row>
    <row r="70" spans="1:9" ht="29.25" customHeight="1">
      <c r="A70" s="61"/>
      <c r="B70" s="61"/>
      <c r="C70" s="61"/>
      <c r="D70" s="61"/>
      <c r="E70" s="61"/>
      <c r="F70" s="61"/>
      <c r="G70" s="61"/>
      <c r="H70" s="61"/>
      <c r="I70" s="61"/>
    </row>
    <row r="71" spans="1:9" ht="34.5" customHeight="1">
      <c r="A71" s="29" t="s">
        <v>148</v>
      </c>
      <c r="B71" s="29" t="s">
        <v>81</v>
      </c>
      <c r="C71" s="29" t="s">
        <v>82</v>
      </c>
      <c r="D71" s="29" t="s">
        <v>83</v>
      </c>
      <c r="E71" s="29" t="s">
        <v>84</v>
      </c>
      <c r="F71" s="29" t="s">
        <v>85</v>
      </c>
      <c r="G71" s="29" t="s">
        <v>86</v>
      </c>
      <c r="H71" s="29" t="s">
        <v>87</v>
      </c>
      <c r="I71" s="29" t="s">
        <v>88</v>
      </c>
    </row>
    <row r="72" spans="1:9" ht="12.75" customHeight="1">
      <c r="A72" s="30" t="s">
        <v>149</v>
      </c>
      <c r="B72" s="33">
        <v>100</v>
      </c>
      <c r="C72" s="31">
        <f aca="true" t="shared" si="28" ref="C72:C90">B72*0.85</f>
        <v>85</v>
      </c>
      <c r="D72" s="31">
        <f aca="true" t="shared" si="29" ref="D72:D90">B72*0.7</f>
        <v>70</v>
      </c>
      <c r="E72" s="31">
        <f aca="true" t="shared" si="30" ref="E72:E90">B72*0.6</f>
        <v>60</v>
      </c>
      <c r="F72" s="31">
        <f aca="true" t="shared" si="31" ref="F72:F90">B72*0.55</f>
        <v>55.00000000000001</v>
      </c>
      <c r="G72" s="31">
        <f aca="true" t="shared" si="32" ref="G72:G90">B72*0.5</f>
        <v>50</v>
      </c>
      <c r="H72" s="31">
        <f aca="true" t="shared" si="33" ref="H72:H90">B72*0.45</f>
        <v>45</v>
      </c>
      <c r="I72" s="31">
        <f aca="true" t="shared" si="34" ref="I72:I90">B72*0.4</f>
        <v>40</v>
      </c>
    </row>
    <row r="73" spans="1:9" ht="12.75" customHeight="1">
      <c r="A73" s="30" t="s">
        <v>150</v>
      </c>
      <c r="B73" s="33">
        <v>150</v>
      </c>
      <c r="C73" s="31">
        <f t="shared" si="28"/>
        <v>127.5</v>
      </c>
      <c r="D73" s="31">
        <f t="shared" si="29"/>
        <v>105</v>
      </c>
      <c r="E73" s="31">
        <f t="shared" si="30"/>
        <v>90</v>
      </c>
      <c r="F73" s="31">
        <f t="shared" si="31"/>
        <v>82.5</v>
      </c>
      <c r="G73" s="31">
        <f t="shared" si="32"/>
        <v>75</v>
      </c>
      <c r="H73" s="31">
        <f t="shared" si="33"/>
        <v>67.5</v>
      </c>
      <c r="I73" s="31">
        <f t="shared" si="34"/>
        <v>60</v>
      </c>
    </row>
    <row r="74" spans="1:9" ht="12.75" customHeight="1">
      <c r="A74" s="30" t="s">
        <v>151</v>
      </c>
      <c r="B74" s="33">
        <v>150</v>
      </c>
      <c r="C74" s="31">
        <f t="shared" si="28"/>
        <v>127.5</v>
      </c>
      <c r="D74" s="31">
        <f t="shared" si="29"/>
        <v>105</v>
      </c>
      <c r="E74" s="31">
        <f t="shared" si="30"/>
        <v>90</v>
      </c>
      <c r="F74" s="31">
        <f t="shared" si="31"/>
        <v>82.5</v>
      </c>
      <c r="G74" s="31">
        <f t="shared" si="32"/>
        <v>75</v>
      </c>
      <c r="H74" s="31">
        <f t="shared" si="33"/>
        <v>67.5</v>
      </c>
      <c r="I74" s="31">
        <f t="shared" si="34"/>
        <v>60</v>
      </c>
    </row>
    <row r="75" spans="1:9" ht="12.75" customHeight="1">
      <c r="A75" s="30" t="s">
        <v>152</v>
      </c>
      <c r="B75" s="33">
        <v>180</v>
      </c>
      <c r="C75" s="31">
        <f t="shared" si="28"/>
        <v>153</v>
      </c>
      <c r="D75" s="31">
        <f t="shared" si="29"/>
        <v>125.99999999999999</v>
      </c>
      <c r="E75" s="31">
        <f t="shared" si="30"/>
        <v>108</v>
      </c>
      <c r="F75" s="31">
        <f t="shared" si="31"/>
        <v>99.00000000000001</v>
      </c>
      <c r="G75" s="31">
        <f t="shared" si="32"/>
        <v>90</v>
      </c>
      <c r="H75" s="31">
        <f t="shared" si="33"/>
        <v>81</v>
      </c>
      <c r="I75" s="31">
        <f t="shared" si="34"/>
        <v>72</v>
      </c>
    </row>
    <row r="76" spans="1:9" ht="12.75" customHeight="1">
      <c r="A76" s="30" t="s">
        <v>153</v>
      </c>
      <c r="B76" s="33">
        <v>200</v>
      </c>
      <c r="C76" s="31">
        <f t="shared" si="28"/>
        <v>170</v>
      </c>
      <c r="D76" s="31">
        <f t="shared" si="29"/>
        <v>140</v>
      </c>
      <c r="E76" s="31">
        <f t="shared" si="30"/>
        <v>120</v>
      </c>
      <c r="F76" s="31">
        <f t="shared" si="31"/>
        <v>110.00000000000001</v>
      </c>
      <c r="G76" s="31">
        <f t="shared" si="32"/>
        <v>100</v>
      </c>
      <c r="H76" s="31">
        <f t="shared" si="33"/>
        <v>90</v>
      </c>
      <c r="I76" s="31">
        <f t="shared" si="34"/>
        <v>80</v>
      </c>
    </row>
    <row r="77" spans="1:9" ht="12.75" customHeight="1">
      <c r="A77" s="30" t="s">
        <v>154</v>
      </c>
      <c r="B77" s="33">
        <v>200</v>
      </c>
      <c r="C77" s="31">
        <f t="shared" si="28"/>
        <v>170</v>
      </c>
      <c r="D77" s="31">
        <f t="shared" si="29"/>
        <v>140</v>
      </c>
      <c r="E77" s="31">
        <f t="shared" si="30"/>
        <v>120</v>
      </c>
      <c r="F77" s="31">
        <f t="shared" si="31"/>
        <v>110.00000000000001</v>
      </c>
      <c r="G77" s="31">
        <f t="shared" si="32"/>
        <v>100</v>
      </c>
      <c r="H77" s="31">
        <f t="shared" si="33"/>
        <v>90</v>
      </c>
      <c r="I77" s="31">
        <f t="shared" si="34"/>
        <v>80</v>
      </c>
    </row>
    <row r="78" spans="1:9" ht="12.75" customHeight="1">
      <c r="A78" s="30" t="s">
        <v>155</v>
      </c>
      <c r="B78" s="33">
        <v>250</v>
      </c>
      <c r="C78" s="31">
        <f t="shared" si="28"/>
        <v>212.5</v>
      </c>
      <c r="D78" s="31">
        <f t="shared" si="29"/>
        <v>175</v>
      </c>
      <c r="E78" s="31">
        <f t="shared" si="30"/>
        <v>150</v>
      </c>
      <c r="F78" s="31">
        <f t="shared" si="31"/>
        <v>137.5</v>
      </c>
      <c r="G78" s="31">
        <f t="shared" si="32"/>
        <v>125</v>
      </c>
      <c r="H78" s="31">
        <f t="shared" si="33"/>
        <v>112.5</v>
      </c>
      <c r="I78" s="31">
        <f t="shared" si="34"/>
        <v>100</v>
      </c>
    </row>
    <row r="79" spans="1:9" ht="12.75" customHeight="1">
      <c r="A79" s="30" t="s">
        <v>156</v>
      </c>
      <c r="B79" s="33">
        <v>200</v>
      </c>
      <c r="C79" s="31">
        <f t="shared" si="28"/>
        <v>170</v>
      </c>
      <c r="D79" s="31">
        <f t="shared" si="29"/>
        <v>140</v>
      </c>
      <c r="E79" s="31">
        <f t="shared" si="30"/>
        <v>120</v>
      </c>
      <c r="F79" s="31">
        <f t="shared" si="31"/>
        <v>110.00000000000001</v>
      </c>
      <c r="G79" s="31">
        <f t="shared" si="32"/>
        <v>100</v>
      </c>
      <c r="H79" s="31">
        <f t="shared" si="33"/>
        <v>90</v>
      </c>
      <c r="I79" s="31">
        <f t="shared" si="34"/>
        <v>80</v>
      </c>
    </row>
    <row r="80" spans="1:9" ht="12.75" customHeight="1">
      <c r="A80" s="30" t="s">
        <v>157</v>
      </c>
      <c r="B80" s="33">
        <v>200</v>
      </c>
      <c r="C80" s="31">
        <f t="shared" si="28"/>
        <v>170</v>
      </c>
      <c r="D80" s="31">
        <f t="shared" si="29"/>
        <v>140</v>
      </c>
      <c r="E80" s="31">
        <f t="shared" si="30"/>
        <v>120</v>
      </c>
      <c r="F80" s="31">
        <f t="shared" si="31"/>
        <v>110.00000000000001</v>
      </c>
      <c r="G80" s="31">
        <f t="shared" si="32"/>
        <v>100</v>
      </c>
      <c r="H80" s="31">
        <f t="shared" si="33"/>
        <v>90</v>
      </c>
      <c r="I80" s="31">
        <f t="shared" si="34"/>
        <v>80</v>
      </c>
    </row>
    <row r="81" spans="1:9" ht="12.75" customHeight="1">
      <c r="A81" s="30" t="s">
        <v>158</v>
      </c>
      <c r="B81" s="33">
        <v>150</v>
      </c>
      <c r="C81" s="31">
        <f t="shared" si="28"/>
        <v>127.5</v>
      </c>
      <c r="D81" s="31">
        <f t="shared" si="29"/>
        <v>105</v>
      </c>
      <c r="E81" s="31">
        <f t="shared" si="30"/>
        <v>90</v>
      </c>
      <c r="F81" s="31">
        <f t="shared" si="31"/>
        <v>82.5</v>
      </c>
      <c r="G81" s="31">
        <f t="shared" si="32"/>
        <v>75</v>
      </c>
      <c r="H81" s="31">
        <f t="shared" si="33"/>
        <v>67.5</v>
      </c>
      <c r="I81" s="31">
        <f t="shared" si="34"/>
        <v>60</v>
      </c>
    </row>
    <row r="82" spans="1:9" ht="12.75" customHeight="1">
      <c r="A82" s="30" t="s">
        <v>159</v>
      </c>
      <c r="B82" s="33">
        <v>150</v>
      </c>
      <c r="C82" s="31">
        <f t="shared" si="28"/>
        <v>127.5</v>
      </c>
      <c r="D82" s="31">
        <f t="shared" si="29"/>
        <v>105</v>
      </c>
      <c r="E82" s="31">
        <f t="shared" si="30"/>
        <v>90</v>
      </c>
      <c r="F82" s="31">
        <f t="shared" si="31"/>
        <v>82.5</v>
      </c>
      <c r="G82" s="31">
        <f t="shared" si="32"/>
        <v>75</v>
      </c>
      <c r="H82" s="31">
        <f t="shared" si="33"/>
        <v>67.5</v>
      </c>
      <c r="I82" s="31">
        <f t="shared" si="34"/>
        <v>60</v>
      </c>
    </row>
    <row r="83" spans="1:9" ht="12.75" customHeight="1">
      <c r="A83" s="30" t="s">
        <v>160</v>
      </c>
      <c r="B83" s="33">
        <v>150</v>
      </c>
      <c r="C83" s="31">
        <f t="shared" si="28"/>
        <v>127.5</v>
      </c>
      <c r="D83" s="31">
        <f t="shared" si="29"/>
        <v>105</v>
      </c>
      <c r="E83" s="31">
        <f t="shared" si="30"/>
        <v>90</v>
      </c>
      <c r="F83" s="31">
        <f t="shared" si="31"/>
        <v>82.5</v>
      </c>
      <c r="G83" s="31">
        <f t="shared" si="32"/>
        <v>75</v>
      </c>
      <c r="H83" s="31">
        <f t="shared" si="33"/>
        <v>67.5</v>
      </c>
      <c r="I83" s="31">
        <f t="shared" si="34"/>
        <v>60</v>
      </c>
    </row>
    <row r="84" spans="1:9" ht="12.75" customHeight="1">
      <c r="A84" s="30" t="s">
        <v>161</v>
      </c>
      <c r="B84" s="33">
        <v>500</v>
      </c>
      <c r="C84" s="31">
        <f t="shared" si="28"/>
        <v>425</v>
      </c>
      <c r="D84" s="31">
        <f t="shared" si="29"/>
        <v>350</v>
      </c>
      <c r="E84" s="31">
        <f t="shared" si="30"/>
        <v>300</v>
      </c>
      <c r="F84" s="31">
        <f t="shared" si="31"/>
        <v>275</v>
      </c>
      <c r="G84" s="31">
        <f t="shared" si="32"/>
        <v>250</v>
      </c>
      <c r="H84" s="31">
        <f t="shared" si="33"/>
        <v>225</v>
      </c>
      <c r="I84" s="31">
        <f t="shared" si="34"/>
        <v>200</v>
      </c>
    </row>
    <row r="85" spans="1:9" ht="12.75" customHeight="1">
      <c r="A85" s="30" t="s">
        <v>162</v>
      </c>
      <c r="B85" s="33">
        <v>700</v>
      </c>
      <c r="C85" s="31">
        <f t="shared" si="28"/>
        <v>595</v>
      </c>
      <c r="D85" s="31">
        <f t="shared" si="29"/>
        <v>489.99999999999994</v>
      </c>
      <c r="E85" s="31">
        <f t="shared" si="30"/>
        <v>420</v>
      </c>
      <c r="F85" s="31">
        <f t="shared" si="31"/>
        <v>385.00000000000006</v>
      </c>
      <c r="G85" s="31">
        <f t="shared" si="32"/>
        <v>350</v>
      </c>
      <c r="H85" s="31">
        <f t="shared" si="33"/>
        <v>315</v>
      </c>
      <c r="I85" s="31">
        <f t="shared" si="34"/>
        <v>280</v>
      </c>
    </row>
    <row r="86" spans="1:9" ht="12.75" customHeight="1">
      <c r="A86" s="30" t="s">
        <v>163</v>
      </c>
      <c r="B86" s="33">
        <v>1700</v>
      </c>
      <c r="C86" s="31">
        <f t="shared" si="28"/>
        <v>1445</v>
      </c>
      <c r="D86" s="31">
        <f t="shared" si="29"/>
        <v>1190</v>
      </c>
      <c r="E86" s="31">
        <f t="shared" si="30"/>
        <v>1020</v>
      </c>
      <c r="F86" s="31">
        <f t="shared" si="31"/>
        <v>935.0000000000001</v>
      </c>
      <c r="G86" s="31">
        <f t="shared" si="32"/>
        <v>850</v>
      </c>
      <c r="H86" s="31">
        <f t="shared" si="33"/>
        <v>765</v>
      </c>
      <c r="I86" s="31">
        <f t="shared" si="34"/>
        <v>680</v>
      </c>
    </row>
    <row r="87" spans="1:9" ht="12.75" customHeight="1">
      <c r="A87" s="30" t="s">
        <v>164</v>
      </c>
      <c r="B87" s="33">
        <v>2200</v>
      </c>
      <c r="C87" s="31">
        <f t="shared" si="28"/>
        <v>1870</v>
      </c>
      <c r="D87" s="31">
        <f t="shared" si="29"/>
        <v>1540</v>
      </c>
      <c r="E87" s="31">
        <f t="shared" si="30"/>
        <v>1320</v>
      </c>
      <c r="F87" s="31">
        <f t="shared" si="31"/>
        <v>1210</v>
      </c>
      <c r="G87" s="31">
        <f t="shared" si="32"/>
        <v>1100</v>
      </c>
      <c r="H87" s="31">
        <f t="shared" si="33"/>
        <v>990</v>
      </c>
      <c r="I87" s="31">
        <f t="shared" si="34"/>
        <v>880</v>
      </c>
    </row>
    <row r="88" spans="1:9" ht="12.75" customHeight="1">
      <c r="A88" s="30" t="s">
        <v>165</v>
      </c>
      <c r="B88" s="33">
        <v>3000</v>
      </c>
      <c r="C88" s="31">
        <f t="shared" si="28"/>
        <v>2550</v>
      </c>
      <c r="D88" s="31">
        <f t="shared" si="29"/>
        <v>2100</v>
      </c>
      <c r="E88" s="31">
        <f t="shared" si="30"/>
        <v>1800</v>
      </c>
      <c r="F88" s="31">
        <f t="shared" si="31"/>
        <v>1650.0000000000002</v>
      </c>
      <c r="G88" s="31">
        <f t="shared" si="32"/>
        <v>1500</v>
      </c>
      <c r="H88" s="31">
        <f t="shared" si="33"/>
        <v>1350</v>
      </c>
      <c r="I88" s="31">
        <f t="shared" si="34"/>
        <v>1200</v>
      </c>
    </row>
    <row r="89" spans="1:9" ht="12.75" customHeight="1">
      <c r="A89" s="30" t="s">
        <v>166</v>
      </c>
      <c r="B89" s="33">
        <v>300</v>
      </c>
      <c r="C89" s="31">
        <f t="shared" si="28"/>
        <v>255</v>
      </c>
      <c r="D89" s="31">
        <f t="shared" si="29"/>
        <v>210</v>
      </c>
      <c r="E89" s="31">
        <f t="shared" si="30"/>
        <v>180</v>
      </c>
      <c r="F89" s="31">
        <f t="shared" si="31"/>
        <v>165</v>
      </c>
      <c r="G89" s="31">
        <f t="shared" si="32"/>
        <v>150</v>
      </c>
      <c r="H89" s="31">
        <f t="shared" si="33"/>
        <v>135</v>
      </c>
      <c r="I89" s="31">
        <f t="shared" si="34"/>
        <v>120</v>
      </c>
    </row>
    <row r="90" spans="1:9" ht="12.75" customHeight="1">
      <c r="A90" s="30" t="s">
        <v>167</v>
      </c>
      <c r="B90" s="33">
        <v>600</v>
      </c>
      <c r="C90" s="31">
        <f t="shared" si="28"/>
        <v>510</v>
      </c>
      <c r="D90" s="31">
        <f t="shared" si="29"/>
        <v>420</v>
      </c>
      <c r="E90" s="31">
        <f t="shared" si="30"/>
        <v>360</v>
      </c>
      <c r="F90" s="31">
        <f t="shared" si="31"/>
        <v>330</v>
      </c>
      <c r="G90" s="31">
        <f t="shared" si="32"/>
        <v>300</v>
      </c>
      <c r="H90" s="31">
        <f t="shared" si="33"/>
        <v>270</v>
      </c>
      <c r="I90" s="31">
        <f t="shared" si="34"/>
        <v>240</v>
      </c>
    </row>
    <row r="91" spans="1:9" ht="34.5" customHeight="1">
      <c r="A91" s="29" t="s">
        <v>168</v>
      </c>
      <c r="B91" s="29" t="s">
        <v>81</v>
      </c>
      <c r="C91" s="29" t="s">
        <v>82</v>
      </c>
      <c r="D91" s="29" t="s">
        <v>83</v>
      </c>
      <c r="E91" s="29" t="s">
        <v>84</v>
      </c>
      <c r="F91" s="29" t="s">
        <v>85</v>
      </c>
      <c r="G91" s="29" t="s">
        <v>86</v>
      </c>
      <c r="H91" s="29" t="s">
        <v>87</v>
      </c>
      <c r="I91" s="29" t="s">
        <v>88</v>
      </c>
    </row>
    <row r="92" spans="1:9" ht="12.75" customHeight="1">
      <c r="A92" s="30" t="s">
        <v>169</v>
      </c>
      <c r="B92" s="33">
        <v>1400</v>
      </c>
      <c r="C92" s="31">
        <f aca="true" t="shared" si="35" ref="C92:C104">B92*0.85</f>
        <v>1190</v>
      </c>
      <c r="D92" s="31">
        <f aca="true" t="shared" si="36" ref="D92:D104">B92*0.7</f>
        <v>979.9999999999999</v>
      </c>
      <c r="E92" s="31">
        <f aca="true" t="shared" si="37" ref="E92:E104">B92*0.6</f>
        <v>840</v>
      </c>
      <c r="F92" s="31">
        <f aca="true" t="shared" si="38" ref="F92:F104">B92*0.55</f>
        <v>770.0000000000001</v>
      </c>
      <c r="G92" s="31">
        <f aca="true" t="shared" si="39" ref="G92:G104">B92*0.5</f>
        <v>700</v>
      </c>
      <c r="H92" s="31">
        <f aca="true" t="shared" si="40" ref="H92:H104">B92*0.45</f>
        <v>630</v>
      </c>
      <c r="I92" s="31">
        <f aca="true" t="shared" si="41" ref="I92:I104">B92*0.4</f>
        <v>560</v>
      </c>
    </row>
    <row r="93" spans="1:9" ht="12.75" customHeight="1">
      <c r="A93" s="30" t="s">
        <v>170</v>
      </c>
      <c r="B93" s="33">
        <v>1200</v>
      </c>
      <c r="C93" s="31">
        <f t="shared" si="35"/>
        <v>1020</v>
      </c>
      <c r="D93" s="31">
        <f t="shared" si="36"/>
        <v>840</v>
      </c>
      <c r="E93" s="31">
        <f t="shared" si="37"/>
        <v>720</v>
      </c>
      <c r="F93" s="31">
        <f t="shared" si="38"/>
        <v>660</v>
      </c>
      <c r="G93" s="31">
        <f t="shared" si="39"/>
        <v>600</v>
      </c>
      <c r="H93" s="31">
        <f t="shared" si="40"/>
        <v>540</v>
      </c>
      <c r="I93" s="31">
        <f t="shared" si="41"/>
        <v>480</v>
      </c>
    </row>
    <row r="94" spans="1:9" ht="12.75" customHeight="1">
      <c r="A94" s="30" t="s">
        <v>171</v>
      </c>
      <c r="B94" s="33">
        <v>800</v>
      </c>
      <c r="C94" s="31">
        <f t="shared" si="35"/>
        <v>680</v>
      </c>
      <c r="D94" s="31">
        <f t="shared" si="36"/>
        <v>560</v>
      </c>
      <c r="E94" s="31">
        <f t="shared" si="37"/>
        <v>480</v>
      </c>
      <c r="F94" s="31">
        <f t="shared" si="38"/>
        <v>440.00000000000006</v>
      </c>
      <c r="G94" s="31">
        <f t="shared" si="39"/>
        <v>400</v>
      </c>
      <c r="H94" s="31">
        <f t="shared" si="40"/>
        <v>360</v>
      </c>
      <c r="I94" s="31">
        <f t="shared" si="41"/>
        <v>320</v>
      </c>
    </row>
    <row r="95" spans="1:9" ht="12.75" customHeight="1">
      <c r="A95" s="30" t="s">
        <v>172</v>
      </c>
      <c r="B95" s="33">
        <v>1400</v>
      </c>
      <c r="C95" s="31">
        <f t="shared" si="35"/>
        <v>1190</v>
      </c>
      <c r="D95" s="31">
        <f t="shared" si="36"/>
        <v>979.9999999999999</v>
      </c>
      <c r="E95" s="31">
        <f t="shared" si="37"/>
        <v>840</v>
      </c>
      <c r="F95" s="31">
        <f t="shared" si="38"/>
        <v>770.0000000000001</v>
      </c>
      <c r="G95" s="31">
        <f t="shared" si="39"/>
        <v>700</v>
      </c>
      <c r="H95" s="31">
        <f t="shared" si="40"/>
        <v>630</v>
      </c>
      <c r="I95" s="31">
        <f t="shared" si="41"/>
        <v>560</v>
      </c>
    </row>
    <row r="96" spans="1:9" ht="12.75" customHeight="1">
      <c r="A96" s="30" t="s">
        <v>173</v>
      </c>
      <c r="B96" s="33">
        <v>1200</v>
      </c>
      <c r="C96" s="31">
        <f t="shared" si="35"/>
        <v>1020</v>
      </c>
      <c r="D96" s="31">
        <f t="shared" si="36"/>
        <v>840</v>
      </c>
      <c r="E96" s="31">
        <f t="shared" si="37"/>
        <v>720</v>
      </c>
      <c r="F96" s="31">
        <f t="shared" si="38"/>
        <v>660</v>
      </c>
      <c r="G96" s="31">
        <f t="shared" si="39"/>
        <v>600</v>
      </c>
      <c r="H96" s="31">
        <f t="shared" si="40"/>
        <v>540</v>
      </c>
      <c r="I96" s="31">
        <f t="shared" si="41"/>
        <v>480</v>
      </c>
    </row>
    <row r="97" spans="1:9" ht="12.75" customHeight="1">
      <c r="A97" s="30" t="s">
        <v>174</v>
      </c>
      <c r="B97" s="33">
        <v>800</v>
      </c>
      <c r="C97" s="31">
        <f t="shared" si="35"/>
        <v>680</v>
      </c>
      <c r="D97" s="31">
        <f t="shared" si="36"/>
        <v>560</v>
      </c>
      <c r="E97" s="31">
        <f t="shared" si="37"/>
        <v>480</v>
      </c>
      <c r="F97" s="31">
        <f t="shared" si="38"/>
        <v>440.00000000000006</v>
      </c>
      <c r="G97" s="31">
        <f t="shared" si="39"/>
        <v>400</v>
      </c>
      <c r="H97" s="31">
        <f t="shared" si="40"/>
        <v>360</v>
      </c>
      <c r="I97" s="31">
        <f t="shared" si="41"/>
        <v>320</v>
      </c>
    </row>
    <row r="98" spans="1:9" s="32" customFormat="1" ht="12.75" customHeight="1">
      <c r="A98" s="30" t="s">
        <v>175</v>
      </c>
      <c r="B98" s="33">
        <v>1120</v>
      </c>
      <c r="C98" s="31">
        <f t="shared" si="35"/>
        <v>952</v>
      </c>
      <c r="D98" s="31">
        <f t="shared" si="36"/>
        <v>784</v>
      </c>
      <c r="E98" s="31">
        <f t="shared" si="37"/>
        <v>672</v>
      </c>
      <c r="F98" s="31">
        <f t="shared" si="38"/>
        <v>616</v>
      </c>
      <c r="G98" s="31">
        <f t="shared" si="39"/>
        <v>560</v>
      </c>
      <c r="H98" s="31">
        <f t="shared" si="40"/>
        <v>504</v>
      </c>
      <c r="I98" s="31">
        <f t="shared" si="41"/>
        <v>448</v>
      </c>
    </row>
    <row r="99" spans="1:9" s="32" customFormat="1" ht="12.75" customHeight="1">
      <c r="A99" s="30" t="s">
        <v>176</v>
      </c>
      <c r="B99" s="33">
        <v>1120</v>
      </c>
      <c r="C99" s="31">
        <f t="shared" si="35"/>
        <v>952</v>
      </c>
      <c r="D99" s="31">
        <f t="shared" si="36"/>
        <v>784</v>
      </c>
      <c r="E99" s="31">
        <f t="shared" si="37"/>
        <v>672</v>
      </c>
      <c r="F99" s="31">
        <f t="shared" si="38"/>
        <v>616</v>
      </c>
      <c r="G99" s="31">
        <f t="shared" si="39"/>
        <v>560</v>
      </c>
      <c r="H99" s="31">
        <f t="shared" si="40"/>
        <v>504</v>
      </c>
      <c r="I99" s="31">
        <f t="shared" si="41"/>
        <v>448</v>
      </c>
    </row>
    <row r="100" spans="1:9" ht="12.75" customHeight="1">
      <c r="A100" s="30" t="s">
        <v>177</v>
      </c>
      <c r="B100" s="33">
        <v>500</v>
      </c>
      <c r="C100" s="31">
        <f t="shared" si="35"/>
        <v>425</v>
      </c>
      <c r="D100" s="31">
        <f t="shared" si="36"/>
        <v>350</v>
      </c>
      <c r="E100" s="31">
        <f t="shared" si="37"/>
        <v>300</v>
      </c>
      <c r="F100" s="31">
        <f t="shared" si="38"/>
        <v>275</v>
      </c>
      <c r="G100" s="31">
        <f t="shared" si="39"/>
        <v>250</v>
      </c>
      <c r="H100" s="31">
        <f t="shared" si="40"/>
        <v>225</v>
      </c>
      <c r="I100" s="31">
        <f t="shared" si="41"/>
        <v>200</v>
      </c>
    </row>
    <row r="101" spans="1:9" ht="12.75" customHeight="1">
      <c r="A101" s="30" t="s">
        <v>178</v>
      </c>
      <c r="B101" s="33">
        <v>400</v>
      </c>
      <c r="C101" s="31">
        <f t="shared" si="35"/>
        <v>340</v>
      </c>
      <c r="D101" s="31">
        <f t="shared" si="36"/>
        <v>280</v>
      </c>
      <c r="E101" s="31">
        <f t="shared" si="37"/>
        <v>240</v>
      </c>
      <c r="F101" s="31">
        <f t="shared" si="38"/>
        <v>220.00000000000003</v>
      </c>
      <c r="G101" s="31">
        <f t="shared" si="39"/>
        <v>200</v>
      </c>
      <c r="H101" s="31">
        <f t="shared" si="40"/>
        <v>180</v>
      </c>
      <c r="I101" s="31">
        <f t="shared" si="41"/>
        <v>160</v>
      </c>
    </row>
    <row r="102" spans="1:9" ht="12.75" customHeight="1">
      <c r="A102" s="30" t="s">
        <v>179</v>
      </c>
      <c r="B102" s="33">
        <v>800</v>
      </c>
      <c r="C102" s="31">
        <f t="shared" si="35"/>
        <v>680</v>
      </c>
      <c r="D102" s="31">
        <f t="shared" si="36"/>
        <v>560</v>
      </c>
      <c r="E102" s="31">
        <f t="shared" si="37"/>
        <v>480</v>
      </c>
      <c r="F102" s="31">
        <f t="shared" si="38"/>
        <v>440.00000000000006</v>
      </c>
      <c r="G102" s="31">
        <f t="shared" si="39"/>
        <v>400</v>
      </c>
      <c r="H102" s="31">
        <f t="shared" si="40"/>
        <v>360</v>
      </c>
      <c r="I102" s="31">
        <f t="shared" si="41"/>
        <v>320</v>
      </c>
    </row>
    <row r="103" spans="1:9" ht="12.75" customHeight="1">
      <c r="A103" s="30" t="s">
        <v>180</v>
      </c>
      <c r="B103" s="33">
        <v>2000</v>
      </c>
      <c r="C103" s="31">
        <f t="shared" si="35"/>
        <v>1700</v>
      </c>
      <c r="D103" s="31">
        <f t="shared" si="36"/>
        <v>1400</v>
      </c>
      <c r="E103" s="31">
        <f t="shared" si="37"/>
        <v>1200</v>
      </c>
      <c r="F103" s="31">
        <f t="shared" si="38"/>
        <v>1100</v>
      </c>
      <c r="G103" s="31">
        <f t="shared" si="39"/>
        <v>1000</v>
      </c>
      <c r="H103" s="31">
        <f t="shared" si="40"/>
        <v>900</v>
      </c>
      <c r="I103" s="31">
        <f t="shared" si="41"/>
        <v>800</v>
      </c>
    </row>
    <row r="104" spans="1:9" ht="12.75" customHeight="1">
      <c r="A104" s="30" t="s">
        <v>181</v>
      </c>
      <c r="B104" s="33">
        <v>1000</v>
      </c>
      <c r="C104" s="31">
        <f t="shared" si="35"/>
        <v>850</v>
      </c>
      <c r="D104" s="31">
        <f t="shared" si="36"/>
        <v>700</v>
      </c>
      <c r="E104" s="31">
        <f t="shared" si="37"/>
        <v>600</v>
      </c>
      <c r="F104" s="31">
        <f t="shared" si="38"/>
        <v>550</v>
      </c>
      <c r="G104" s="31">
        <f t="shared" si="39"/>
        <v>500</v>
      </c>
      <c r="H104" s="31">
        <f t="shared" si="40"/>
        <v>450</v>
      </c>
      <c r="I104" s="31">
        <f t="shared" si="41"/>
        <v>400</v>
      </c>
    </row>
    <row r="105" spans="1:9" ht="12.75" customHeight="1">
      <c r="A105" s="34"/>
      <c r="B105" s="35"/>
      <c r="C105" s="36"/>
      <c r="D105" s="36"/>
      <c r="E105" s="36"/>
      <c r="F105" s="36"/>
      <c r="G105" s="36"/>
      <c r="H105" s="36"/>
      <c r="I105" s="36"/>
    </row>
    <row r="106" spans="1:9" ht="29.25" customHeight="1">
      <c r="A106" s="61"/>
      <c r="B106" s="61"/>
      <c r="C106" s="61"/>
      <c r="D106" s="61"/>
      <c r="E106" s="61"/>
      <c r="F106" s="61"/>
      <c r="G106" s="61"/>
      <c r="H106" s="61"/>
      <c r="I106" s="61"/>
    </row>
    <row r="107" spans="1:9" ht="34.5" customHeight="1">
      <c r="A107" s="29" t="s">
        <v>182</v>
      </c>
      <c r="B107" s="29" t="s">
        <v>81</v>
      </c>
      <c r="C107" s="29" t="s">
        <v>82</v>
      </c>
      <c r="D107" s="29" t="s">
        <v>83</v>
      </c>
      <c r="E107" s="29" t="s">
        <v>84</v>
      </c>
      <c r="F107" s="29" t="s">
        <v>85</v>
      </c>
      <c r="G107" s="29" t="s">
        <v>86</v>
      </c>
      <c r="H107" s="29" t="s">
        <v>87</v>
      </c>
      <c r="I107" s="29" t="s">
        <v>88</v>
      </c>
    </row>
    <row r="108" spans="1:9" ht="12.75" customHeight="1">
      <c r="A108" s="30" t="s">
        <v>183</v>
      </c>
      <c r="B108" s="33">
        <v>150</v>
      </c>
      <c r="C108" s="31">
        <f aca="true" t="shared" si="42" ref="C108:C141">B108*0.85</f>
        <v>127.5</v>
      </c>
      <c r="D108" s="31">
        <f aca="true" t="shared" si="43" ref="D108:D141">B108*0.7</f>
        <v>105</v>
      </c>
      <c r="E108" s="31">
        <f aca="true" t="shared" si="44" ref="E108:E141">B108*0.6</f>
        <v>90</v>
      </c>
      <c r="F108" s="31">
        <f aca="true" t="shared" si="45" ref="F108:F141">B108*0.55</f>
        <v>82.5</v>
      </c>
      <c r="G108" s="31">
        <f aca="true" t="shared" si="46" ref="G108:G141">B108*0.5</f>
        <v>75</v>
      </c>
      <c r="H108" s="31">
        <f aca="true" t="shared" si="47" ref="H108:H141">B108*0.45</f>
        <v>67.5</v>
      </c>
      <c r="I108" s="31">
        <f aca="true" t="shared" si="48" ref="I108:I141">B108*0.4</f>
        <v>60</v>
      </c>
    </row>
    <row r="109" spans="1:9" ht="12.75" customHeight="1">
      <c r="A109" s="30" t="s">
        <v>184</v>
      </c>
      <c r="B109" s="33">
        <v>100</v>
      </c>
      <c r="C109" s="31">
        <f t="shared" si="42"/>
        <v>85</v>
      </c>
      <c r="D109" s="31">
        <f t="shared" si="43"/>
        <v>70</v>
      </c>
      <c r="E109" s="31">
        <f t="shared" si="44"/>
        <v>60</v>
      </c>
      <c r="F109" s="31">
        <f t="shared" si="45"/>
        <v>55.00000000000001</v>
      </c>
      <c r="G109" s="31">
        <f t="shared" si="46"/>
        <v>50</v>
      </c>
      <c r="H109" s="31">
        <f t="shared" si="47"/>
        <v>45</v>
      </c>
      <c r="I109" s="31">
        <f t="shared" si="48"/>
        <v>40</v>
      </c>
    </row>
    <row r="110" spans="1:9" ht="12.75" customHeight="1">
      <c r="A110" s="30" t="s">
        <v>185</v>
      </c>
      <c r="B110" s="33">
        <v>60</v>
      </c>
      <c r="C110" s="31">
        <f t="shared" si="42"/>
        <v>51</v>
      </c>
      <c r="D110" s="31">
        <f t="shared" si="43"/>
        <v>42</v>
      </c>
      <c r="E110" s="31">
        <f t="shared" si="44"/>
        <v>36</v>
      </c>
      <c r="F110" s="31">
        <f t="shared" si="45"/>
        <v>33</v>
      </c>
      <c r="G110" s="31">
        <f t="shared" si="46"/>
        <v>30</v>
      </c>
      <c r="H110" s="31">
        <f t="shared" si="47"/>
        <v>27</v>
      </c>
      <c r="I110" s="31">
        <f t="shared" si="48"/>
        <v>24</v>
      </c>
    </row>
    <row r="111" spans="1:9" ht="12.75" customHeight="1">
      <c r="A111" s="30" t="s">
        <v>186</v>
      </c>
      <c r="B111" s="33">
        <v>60</v>
      </c>
      <c r="C111" s="31">
        <f t="shared" si="42"/>
        <v>51</v>
      </c>
      <c r="D111" s="31">
        <f t="shared" si="43"/>
        <v>42</v>
      </c>
      <c r="E111" s="31">
        <f t="shared" si="44"/>
        <v>36</v>
      </c>
      <c r="F111" s="31">
        <f t="shared" si="45"/>
        <v>33</v>
      </c>
      <c r="G111" s="31">
        <f t="shared" si="46"/>
        <v>30</v>
      </c>
      <c r="H111" s="31">
        <f t="shared" si="47"/>
        <v>27</v>
      </c>
      <c r="I111" s="31">
        <f t="shared" si="48"/>
        <v>24</v>
      </c>
    </row>
    <row r="112" spans="1:9" ht="12.75" customHeight="1">
      <c r="A112" s="30" t="s">
        <v>187</v>
      </c>
      <c r="B112" s="33">
        <v>90</v>
      </c>
      <c r="C112" s="31">
        <f t="shared" si="42"/>
        <v>76.5</v>
      </c>
      <c r="D112" s="31">
        <f t="shared" si="43"/>
        <v>62.99999999999999</v>
      </c>
      <c r="E112" s="31">
        <f t="shared" si="44"/>
        <v>54</v>
      </c>
      <c r="F112" s="31">
        <f t="shared" si="45"/>
        <v>49.50000000000001</v>
      </c>
      <c r="G112" s="31">
        <f t="shared" si="46"/>
        <v>45</v>
      </c>
      <c r="H112" s="31">
        <f t="shared" si="47"/>
        <v>40.5</v>
      </c>
      <c r="I112" s="31">
        <f t="shared" si="48"/>
        <v>36</v>
      </c>
    </row>
    <row r="113" spans="1:9" ht="12.75" customHeight="1">
      <c r="A113" s="30" t="s">
        <v>188</v>
      </c>
      <c r="B113" s="33">
        <v>60</v>
      </c>
      <c r="C113" s="31">
        <f t="shared" si="42"/>
        <v>51</v>
      </c>
      <c r="D113" s="31">
        <f t="shared" si="43"/>
        <v>42</v>
      </c>
      <c r="E113" s="31">
        <f t="shared" si="44"/>
        <v>36</v>
      </c>
      <c r="F113" s="31">
        <f t="shared" si="45"/>
        <v>33</v>
      </c>
      <c r="G113" s="31">
        <f t="shared" si="46"/>
        <v>30</v>
      </c>
      <c r="H113" s="31">
        <f t="shared" si="47"/>
        <v>27</v>
      </c>
      <c r="I113" s="31">
        <f t="shared" si="48"/>
        <v>24</v>
      </c>
    </row>
    <row r="114" spans="1:9" ht="12.75" customHeight="1">
      <c r="A114" s="30" t="s">
        <v>189</v>
      </c>
      <c r="B114" s="33">
        <v>30</v>
      </c>
      <c r="C114" s="31">
        <f t="shared" si="42"/>
        <v>25.5</v>
      </c>
      <c r="D114" s="31">
        <f t="shared" si="43"/>
        <v>21</v>
      </c>
      <c r="E114" s="31">
        <f t="shared" si="44"/>
        <v>18</v>
      </c>
      <c r="F114" s="31">
        <f t="shared" si="45"/>
        <v>16.5</v>
      </c>
      <c r="G114" s="31">
        <f t="shared" si="46"/>
        <v>15</v>
      </c>
      <c r="H114" s="31">
        <f t="shared" si="47"/>
        <v>13.5</v>
      </c>
      <c r="I114" s="31">
        <f t="shared" si="48"/>
        <v>12</v>
      </c>
    </row>
    <row r="115" spans="1:9" ht="12.75" customHeight="1">
      <c r="A115" s="30" t="s">
        <v>190</v>
      </c>
      <c r="B115" s="33">
        <v>150</v>
      </c>
      <c r="C115" s="31">
        <f t="shared" si="42"/>
        <v>127.5</v>
      </c>
      <c r="D115" s="31">
        <f t="shared" si="43"/>
        <v>105</v>
      </c>
      <c r="E115" s="31">
        <f t="shared" si="44"/>
        <v>90</v>
      </c>
      <c r="F115" s="31">
        <f t="shared" si="45"/>
        <v>82.5</v>
      </c>
      <c r="G115" s="31">
        <f t="shared" si="46"/>
        <v>75</v>
      </c>
      <c r="H115" s="31">
        <f t="shared" si="47"/>
        <v>67.5</v>
      </c>
      <c r="I115" s="31">
        <f t="shared" si="48"/>
        <v>60</v>
      </c>
    </row>
    <row r="116" spans="1:9" ht="12.75" customHeight="1">
      <c r="A116" s="30" t="s">
        <v>191</v>
      </c>
      <c r="B116" s="33">
        <v>150</v>
      </c>
      <c r="C116" s="31">
        <f t="shared" si="42"/>
        <v>127.5</v>
      </c>
      <c r="D116" s="31">
        <f t="shared" si="43"/>
        <v>105</v>
      </c>
      <c r="E116" s="31">
        <f t="shared" si="44"/>
        <v>90</v>
      </c>
      <c r="F116" s="31">
        <f t="shared" si="45"/>
        <v>82.5</v>
      </c>
      <c r="G116" s="31">
        <f t="shared" si="46"/>
        <v>75</v>
      </c>
      <c r="H116" s="31">
        <f t="shared" si="47"/>
        <v>67.5</v>
      </c>
      <c r="I116" s="31">
        <f t="shared" si="48"/>
        <v>60</v>
      </c>
    </row>
    <row r="117" spans="1:9" ht="12.75" customHeight="1">
      <c r="A117" s="30" t="s">
        <v>192</v>
      </c>
      <c r="B117" s="33">
        <v>80</v>
      </c>
      <c r="C117" s="31">
        <f t="shared" si="42"/>
        <v>68</v>
      </c>
      <c r="D117" s="31">
        <f t="shared" si="43"/>
        <v>56</v>
      </c>
      <c r="E117" s="31">
        <f t="shared" si="44"/>
        <v>48</v>
      </c>
      <c r="F117" s="31">
        <f t="shared" si="45"/>
        <v>44</v>
      </c>
      <c r="G117" s="31">
        <f t="shared" si="46"/>
        <v>40</v>
      </c>
      <c r="H117" s="31">
        <f t="shared" si="47"/>
        <v>36</v>
      </c>
      <c r="I117" s="31">
        <f t="shared" si="48"/>
        <v>32</v>
      </c>
    </row>
    <row r="118" spans="1:9" ht="12.75" customHeight="1">
      <c r="A118" s="30" t="s">
        <v>193</v>
      </c>
      <c r="B118" s="33">
        <v>100</v>
      </c>
      <c r="C118" s="31">
        <f t="shared" si="42"/>
        <v>85</v>
      </c>
      <c r="D118" s="31">
        <f t="shared" si="43"/>
        <v>70</v>
      </c>
      <c r="E118" s="31">
        <f t="shared" si="44"/>
        <v>60</v>
      </c>
      <c r="F118" s="31">
        <f t="shared" si="45"/>
        <v>55.00000000000001</v>
      </c>
      <c r="G118" s="31">
        <f t="shared" si="46"/>
        <v>50</v>
      </c>
      <c r="H118" s="31">
        <f t="shared" si="47"/>
        <v>45</v>
      </c>
      <c r="I118" s="31">
        <f t="shared" si="48"/>
        <v>40</v>
      </c>
    </row>
    <row r="119" spans="1:9" ht="12.75" customHeight="1">
      <c r="A119" s="30" t="s">
        <v>194</v>
      </c>
      <c r="B119" s="33">
        <v>100</v>
      </c>
      <c r="C119" s="31">
        <f t="shared" si="42"/>
        <v>85</v>
      </c>
      <c r="D119" s="31">
        <f t="shared" si="43"/>
        <v>70</v>
      </c>
      <c r="E119" s="31">
        <f t="shared" si="44"/>
        <v>60</v>
      </c>
      <c r="F119" s="31">
        <f t="shared" si="45"/>
        <v>55.00000000000001</v>
      </c>
      <c r="G119" s="31">
        <f t="shared" si="46"/>
        <v>50</v>
      </c>
      <c r="H119" s="31">
        <f t="shared" si="47"/>
        <v>45</v>
      </c>
      <c r="I119" s="31">
        <f t="shared" si="48"/>
        <v>40</v>
      </c>
    </row>
    <row r="120" spans="1:9" ht="12.75" customHeight="1">
      <c r="A120" s="30" t="s">
        <v>195</v>
      </c>
      <c r="B120" s="33">
        <v>60</v>
      </c>
      <c r="C120" s="31">
        <f t="shared" si="42"/>
        <v>51</v>
      </c>
      <c r="D120" s="31">
        <f t="shared" si="43"/>
        <v>42</v>
      </c>
      <c r="E120" s="31">
        <f t="shared" si="44"/>
        <v>36</v>
      </c>
      <c r="F120" s="31">
        <f t="shared" si="45"/>
        <v>33</v>
      </c>
      <c r="G120" s="31">
        <f t="shared" si="46"/>
        <v>30</v>
      </c>
      <c r="H120" s="31">
        <f t="shared" si="47"/>
        <v>27</v>
      </c>
      <c r="I120" s="31">
        <f t="shared" si="48"/>
        <v>24</v>
      </c>
    </row>
    <row r="121" spans="1:9" s="32" customFormat="1" ht="12.75" customHeight="1">
      <c r="A121" s="30" t="s">
        <v>196</v>
      </c>
      <c r="B121" s="31">
        <v>30</v>
      </c>
      <c r="C121" s="31">
        <f t="shared" si="42"/>
        <v>25.5</v>
      </c>
      <c r="D121" s="31">
        <f t="shared" si="43"/>
        <v>21</v>
      </c>
      <c r="E121" s="31">
        <f t="shared" si="44"/>
        <v>18</v>
      </c>
      <c r="F121" s="31">
        <f t="shared" si="45"/>
        <v>16.5</v>
      </c>
      <c r="G121" s="31">
        <f t="shared" si="46"/>
        <v>15</v>
      </c>
      <c r="H121" s="31">
        <f t="shared" si="47"/>
        <v>13.5</v>
      </c>
      <c r="I121" s="31">
        <f t="shared" si="48"/>
        <v>12</v>
      </c>
    </row>
    <row r="122" spans="1:9" s="32" customFormat="1" ht="12.75" customHeight="1">
      <c r="A122" s="30" t="s">
        <v>197</v>
      </c>
      <c r="B122" s="31">
        <v>30</v>
      </c>
      <c r="C122" s="31">
        <f t="shared" si="42"/>
        <v>25.5</v>
      </c>
      <c r="D122" s="31">
        <f t="shared" si="43"/>
        <v>21</v>
      </c>
      <c r="E122" s="31">
        <f t="shared" si="44"/>
        <v>18</v>
      </c>
      <c r="F122" s="31">
        <f t="shared" si="45"/>
        <v>16.5</v>
      </c>
      <c r="G122" s="31">
        <f t="shared" si="46"/>
        <v>15</v>
      </c>
      <c r="H122" s="31">
        <f t="shared" si="47"/>
        <v>13.5</v>
      </c>
      <c r="I122" s="31">
        <f t="shared" si="48"/>
        <v>12</v>
      </c>
    </row>
    <row r="123" spans="1:9" s="32" customFormat="1" ht="12.75" customHeight="1">
      <c r="A123" s="30" t="s">
        <v>198</v>
      </c>
      <c r="B123" s="31">
        <v>60</v>
      </c>
      <c r="C123" s="31">
        <f t="shared" si="42"/>
        <v>51</v>
      </c>
      <c r="D123" s="31">
        <f t="shared" si="43"/>
        <v>42</v>
      </c>
      <c r="E123" s="31">
        <f t="shared" si="44"/>
        <v>36</v>
      </c>
      <c r="F123" s="31">
        <f t="shared" si="45"/>
        <v>33</v>
      </c>
      <c r="G123" s="31">
        <f t="shared" si="46"/>
        <v>30</v>
      </c>
      <c r="H123" s="31">
        <f t="shared" si="47"/>
        <v>27</v>
      </c>
      <c r="I123" s="31">
        <f t="shared" si="48"/>
        <v>24</v>
      </c>
    </row>
    <row r="124" spans="1:9" s="32" customFormat="1" ht="12.75" customHeight="1">
      <c r="A124" s="30" t="s">
        <v>199</v>
      </c>
      <c r="B124" s="31">
        <v>60</v>
      </c>
      <c r="C124" s="31">
        <f t="shared" si="42"/>
        <v>51</v>
      </c>
      <c r="D124" s="31">
        <f t="shared" si="43"/>
        <v>42</v>
      </c>
      <c r="E124" s="31">
        <f t="shared" si="44"/>
        <v>36</v>
      </c>
      <c r="F124" s="31">
        <f t="shared" si="45"/>
        <v>33</v>
      </c>
      <c r="G124" s="31">
        <f t="shared" si="46"/>
        <v>30</v>
      </c>
      <c r="H124" s="31">
        <f t="shared" si="47"/>
        <v>27</v>
      </c>
      <c r="I124" s="31">
        <f t="shared" si="48"/>
        <v>24</v>
      </c>
    </row>
    <row r="125" spans="1:9" s="32" customFormat="1" ht="12.75" customHeight="1">
      <c r="A125" s="30" t="s">
        <v>200</v>
      </c>
      <c r="B125" s="31">
        <v>30</v>
      </c>
      <c r="C125" s="31">
        <f t="shared" si="42"/>
        <v>25.5</v>
      </c>
      <c r="D125" s="31">
        <f t="shared" si="43"/>
        <v>21</v>
      </c>
      <c r="E125" s="31">
        <f t="shared" si="44"/>
        <v>18</v>
      </c>
      <c r="F125" s="31">
        <f t="shared" si="45"/>
        <v>16.5</v>
      </c>
      <c r="G125" s="31">
        <f t="shared" si="46"/>
        <v>15</v>
      </c>
      <c r="H125" s="31">
        <f t="shared" si="47"/>
        <v>13.5</v>
      </c>
      <c r="I125" s="31">
        <f t="shared" si="48"/>
        <v>12</v>
      </c>
    </row>
    <row r="126" spans="1:9" s="32" customFormat="1" ht="12.75" customHeight="1">
      <c r="A126" s="30" t="s">
        <v>201</v>
      </c>
      <c r="B126" s="31">
        <v>60</v>
      </c>
      <c r="C126" s="31">
        <f t="shared" si="42"/>
        <v>51</v>
      </c>
      <c r="D126" s="31">
        <f t="shared" si="43"/>
        <v>42</v>
      </c>
      <c r="E126" s="31">
        <f t="shared" si="44"/>
        <v>36</v>
      </c>
      <c r="F126" s="31">
        <f t="shared" si="45"/>
        <v>33</v>
      </c>
      <c r="G126" s="31">
        <f t="shared" si="46"/>
        <v>30</v>
      </c>
      <c r="H126" s="31">
        <f t="shared" si="47"/>
        <v>27</v>
      </c>
      <c r="I126" s="31">
        <f t="shared" si="48"/>
        <v>24</v>
      </c>
    </row>
    <row r="127" spans="1:9" ht="12.75" customHeight="1">
      <c r="A127" s="30" t="s">
        <v>202</v>
      </c>
      <c r="B127" s="33">
        <v>60</v>
      </c>
      <c r="C127" s="31">
        <f t="shared" si="42"/>
        <v>51</v>
      </c>
      <c r="D127" s="31">
        <f t="shared" si="43"/>
        <v>42</v>
      </c>
      <c r="E127" s="31">
        <f t="shared" si="44"/>
        <v>36</v>
      </c>
      <c r="F127" s="31">
        <f t="shared" si="45"/>
        <v>33</v>
      </c>
      <c r="G127" s="31">
        <f t="shared" si="46"/>
        <v>30</v>
      </c>
      <c r="H127" s="31">
        <f t="shared" si="47"/>
        <v>27</v>
      </c>
      <c r="I127" s="31">
        <f t="shared" si="48"/>
        <v>24</v>
      </c>
    </row>
    <row r="128" spans="1:9" ht="12.75" customHeight="1">
      <c r="A128" s="30" t="s">
        <v>203</v>
      </c>
      <c r="B128" s="33">
        <v>60</v>
      </c>
      <c r="C128" s="31">
        <f t="shared" si="42"/>
        <v>51</v>
      </c>
      <c r="D128" s="31">
        <f t="shared" si="43"/>
        <v>42</v>
      </c>
      <c r="E128" s="31">
        <f t="shared" si="44"/>
        <v>36</v>
      </c>
      <c r="F128" s="31">
        <f t="shared" si="45"/>
        <v>33</v>
      </c>
      <c r="G128" s="31">
        <f t="shared" si="46"/>
        <v>30</v>
      </c>
      <c r="H128" s="31">
        <f t="shared" si="47"/>
        <v>27</v>
      </c>
      <c r="I128" s="31">
        <f t="shared" si="48"/>
        <v>24</v>
      </c>
    </row>
    <row r="129" spans="1:9" ht="12.75" customHeight="1">
      <c r="A129" s="30" t="s">
        <v>204</v>
      </c>
      <c r="B129" s="33">
        <v>60</v>
      </c>
      <c r="C129" s="31">
        <f t="shared" si="42"/>
        <v>51</v>
      </c>
      <c r="D129" s="31">
        <f t="shared" si="43"/>
        <v>42</v>
      </c>
      <c r="E129" s="31">
        <f t="shared" si="44"/>
        <v>36</v>
      </c>
      <c r="F129" s="31">
        <f t="shared" si="45"/>
        <v>33</v>
      </c>
      <c r="G129" s="31">
        <f t="shared" si="46"/>
        <v>30</v>
      </c>
      <c r="H129" s="31">
        <f t="shared" si="47"/>
        <v>27</v>
      </c>
      <c r="I129" s="31">
        <f t="shared" si="48"/>
        <v>24</v>
      </c>
    </row>
    <row r="130" spans="1:9" ht="12.75" customHeight="1">
      <c r="A130" s="30" t="s">
        <v>205</v>
      </c>
      <c r="B130" s="33">
        <v>30</v>
      </c>
      <c r="C130" s="31">
        <f t="shared" si="42"/>
        <v>25.5</v>
      </c>
      <c r="D130" s="31">
        <f t="shared" si="43"/>
        <v>21</v>
      </c>
      <c r="E130" s="31">
        <f t="shared" si="44"/>
        <v>18</v>
      </c>
      <c r="F130" s="31">
        <f t="shared" si="45"/>
        <v>16.5</v>
      </c>
      <c r="G130" s="31">
        <f t="shared" si="46"/>
        <v>15</v>
      </c>
      <c r="H130" s="31">
        <f t="shared" si="47"/>
        <v>13.5</v>
      </c>
      <c r="I130" s="31">
        <f t="shared" si="48"/>
        <v>12</v>
      </c>
    </row>
    <row r="131" spans="1:9" ht="12.75" customHeight="1">
      <c r="A131" s="30" t="s">
        <v>206</v>
      </c>
      <c r="B131" s="33">
        <v>6000</v>
      </c>
      <c r="C131" s="31">
        <f t="shared" si="42"/>
        <v>5100</v>
      </c>
      <c r="D131" s="31">
        <f t="shared" si="43"/>
        <v>4200</v>
      </c>
      <c r="E131" s="31">
        <f t="shared" si="44"/>
        <v>3600</v>
      </c>
      <c r="F131" s="31">
        <f t="shared" si="45"/>
        <v>3300.0000000000005</v>
      </c>
      <c r="G131" s="31">
        <f t="shared" si="46"/>
        <v>3000</v>
      </c>
      <c r="H131" s="31">
        <f t="shared" si="47"/>
        <v>2700</v>
      </c>
      <c r="I131" s="31">
        <f t="shared" si="48"/>
        <v>2400</v>
      </c>
    </row>
    <row r="132" spans="1:9" ht="12.75" customHeight="1">
      <c r="A132" s="30" t="s">
        <v>207</v>
      </c>
      <c r="B132" s="33">
        <v>1000</v>
      </c>
      <c r="C132" s="31">
        <f t="shared" si="42"/>
        <v>850</v>
      </c>
      <c r="D132" s="31">
        <f t="shared" si="43"/>
        <v>700</v>
      </c>
      <c r="E132" s="31">
        <f t="shared" si="44"/>
        <v>600</v>
      </c>
      <c r="F132" s="31">
        <f t="shared" si="45"/>
        <v>550</v>
      </c>
      <c r="G132" s="31">
        <f t="shared" si="46"/>
        <v>500</v>
      </c>
      <c r="H132" s="31">
        <f t="shared" si="47"/>
        <v>450</v>
      </c>
      <c r="I132" s="31">
        <f t="shared" si="48"/>
        <v>400</v>
      </c>
    </row>
    <row r="133" spans="1:9" ht="12.75" customHeight="1">
      <c r="A133" s="30" t="s">
        <v>208</v>
      </c>
      <c r="B133" s="33">
        <v>1000</v>
      </c>
      <c r="C133" s="31">
        <f t="shared" si="42"/>
        <v>850</v>
      </c>
      <c r="D133" s="31">
        <f t="shared" si="43"/>
        <v>700</v>
      </c>
      <c r="E133" s="31">
        <f t="shared" si="44"/>
        <v>600</v>
      </c>
      <c r="F133" s="31">
        <f t="shared" si="45"/>
        <v>550</v>
      </c>
      <c r="G133" s="31">
        <f t="shared" si="46"/>
        <v>500</v>
      </c>
      <c r="H133" s="31">
        <f t="shared" si="47"/>
        <v>450</v>
      </c>
      <c r="I133" s="31">
        <f t="shared" si="48"/>
        <v>400</v>
      </c>
    </row>
    <row r="134" spans="1:9" ht="12.75" customHeight="1">
      <c r="A134" s="30" t="s">
        <v>209</v>
      </c>
      <c r="B134" s="33">
        <v>900</v>
      </c>
      <c r="C134" s="31">
        <f t="shared" si="42"/>
        <v>765</v>
      </c>
      <c r="D134" s="31">
        <f t="shared" si="43"/>
        <v>630</v>
      </c>
      <c r="E134" s="31">
        <f t="shared" si="44"/>
        <v>540</v>
      </c>
      <c r="F134" s="31">
        <f t="shared" si="45"/>
        <v>495.00000000000006</v>
      </c>
      <c r="G134" s="31">
        <f t="shared" si="46"/>
        <v>450</v>
      </c>
      <c r="H134" s="31">
        <f t="shared" si="47"/>
        <v>405</v>
      </c>
      <c r="I134" s="31">
        <f t="shared" si="48"/>
        <v>360</v>
      </c>
    </row>
    <row r="135" spans="1:9" s="32" customFormat="1" ht="12.75" customHeight="1">
      <c r="A135" s="30" t="s">
        <v>210</v>
      </c>
      <c r="B135" s="33">
        <v>120</v>
      </c>
      <c r="C135" s="31">
        <f t="shared" si="42"/>
        <v>102</v>
      </c>
      <c r="D135" s="31">
        <f t="shared" si="43"/>
        <v>84</v>
      </c>
      <c r="E135" s="31">
        <f t="shared" si="44"/>
        <v>72</v>
      </c>
      <c r="F135" s="31">
        <f t="shared" si="45"/>
        <v>66</v>
      </c>
      <c r="G135" s="31">
        <f t="shared" si="46"/>
        <v>60</v>
      </c>
      <c r="H135" s="31">
        <f t="shared" si="47"/>
        <v>54</v>
      </c>
      <c r="I135" s="31">
        <f t="shared" si="48"/>
        <v>48</v>
      </c>
    </row>
    <row r="136" spans="1:9" ht="12.75" customHeight="1">
      <c r="A136" s="30" t="s">
        <v>211</v>
      </c>
      <c r="B136" s="33">
        <v>3000</v>
      </c>
      <c r="C136" s="31">
        <f t="shared" si="42"/>
        <v>2550</v>
      </c>
      <c r="D136" s="31">
        <f t="shared" si="43"/>
        <v>2100</v>
      </c>
      <c r="E136" s="31">
        <f t="shared" si="44"/>
        <v>1800</v>
      </c>
      <c r="F136" s="31">
        <f t="shared" si="45"/>
        <v>1650.0000000000002</v>
      </c>
      <c r="G136" s="31">
        <f t="shared" si="46"/>
        <v>1500</v>
      </c>
      <c r="H136" s="31">
        <f t="shared" si="47"/>
        <v>1350</v>
      </c>
      <c r="I136" s="31">
        <f t="shared" si="48"/>
        <v>1200</v>
      </c>
    </row>
    <row r="137" spans="1:9" ht="12.75" customHeight="1">
      <c r="A137" s="30" t="s">
        <v>212</v>
      </c>
      <c r="B137" s="33">
        <v>2500</v>
      </c>
      <c r="C137" s="31">
        <f t="shared" si="42"/>
        <v>2125</v>
      </c>
      <c r="D137" s="31">
        <f t="shared" si="43"/>
        <v>1750</v>
      </c>
      <c r="E137" s="31">
        <f t="shared" si="44"/>
        <v>1500</v>
      </c>
      <c r="F137" s="31">
        <f t="shared" si="45"/>
        <v>1375</v>
      </c>
      <c r="G137" s="31">
        <f t="shared" si="46"/>
        <v>1250</v>
      </c>
      <c r="H137" s="31">
        <f t="shared" si="47"/>
        <v>1125</v>
      </c>
      <c r="I137" s="31">
        <f t="shared" si="48"/>
        <v>1000</v>
      </c>
    </row>
    <row r="138" spans="1:9" ht="12.75" customHeight="1">
      <c r="A138" s="37" t="s">
        <v>213</v>
      </c>
      <c r="B138" s="33">
        <v>600</v>
      </c>
      <c r="C138" s="31">
        <f t="shared" si="42"/>
        <v>510</v>
      </c>
      <c r="D138" s="31">
        <f t="shared" si="43"/>
        <v>420</v>
      </c>
      <c r="E138" s="31">
        <f t="shared" si="44"/>
        <v>360</v>
      </c>
      <c r="F138" s="31">
        <f t="shared" si="45"/>
        <v>330</v>
      </c>
      <c r="G138" s="31">
        <f t="shared" si="46"/>
        <v>300</v>
      </c>
      <c r="H138" s="31">
        <f t="shared" si="47"/>
        <v>270</v>
      </c>
      <c r="I138" s="31">
        <f t="shared" si="48"/>
        <v>240</v>
      </c>
    </row>
    <row r="139" spans="1:9" ht="12.75" customHeight="1">
      <c r="A139" s="30" t="s">
        <v>214</v>
      </c>
      <c r="B139" s="33">
        <v>3000</v>
      </c>
      <c r="C139" s="31">
        <f t="shared" si="42"/>
        <v>2550</v>
      </c>
      <c r="D139" s="31">
        <f t="shared" si="43"/>
        <v>2100</v>
      </c>
      <c r="E139" s="31">
        <f t="shared" si="44"/>
        <v>1800</v>
      </c>
      <c r="F139" s="31">
        <f t="shared" si="45"/>
        <v>1650.0000000000002</v>
      </c>
      <c r="G139" s="31">
        <f t="shared" si="46"/>
        <v>1500</v>
      </c>
      <c r="H139" s="31">
        <f t="shared" si="47"/>
        <v>1350</v>
      </c>
      <c r="I139" s="31">
        <f t="shared" si="48"/>
        <v>1200</v>
      </c>
    </row>
    <row r="140" spans="1:9" ht="12.75" customHeight="1">
      <c r="A140" s="30" t="s">
        <v>215</v>
      </c>
      <c r="B140" s="33">
        <v>12000</v>
      </c>
      <c r="C140" s="31">
        <f t="shared" si="42"/>
        <v>10200</v>
      </c>
      <c r="D140" s="31">
        <f t="shared" si="43"/>
        <v>8400</v>
      </c>
      <c r="E140" s="31">
        <f t="shared" si="44"/>
        <v>7200</v>
      </c>
      <c r="F140" s="31">
        <f t="shared" si="45"/>
        <v>6600.000000000001</v>
      </c>
      <c r="G140" s="31">
        <f t="shared" si="46"/>
        <v>6000</v>
      </c>
      <c r="H140" s="31">
        <f t="shared" si="47"/>
        <v>5400</v>
      </c>
      <c r="I140" s="31">
        <f t="shared" si="48"/>
        <v>4800</v>
      </c>
    </row>
    <row r="141" spans="1:9" s="32" customFormat="1" ht="12.75" customHeight="1">
      <c r="A141" s="30" t="s">
        <v>216</v>
      </c>
      <c r="B141" s="33">
        <v>750</v>
      </c>
      <c r="C141" s="31">
        <f t="shared" si="42"/>
        <v>637.5</v>
      </c>
      <c r="D141" s="31">
        <f t="shared" si="43"/>
        <v>525</v>
      </c>
      <c r="E141" s="31">
        <f t="shared" si="44"/>
        <v>450</v>
      </c>
      <c r="F141" s="31">
        <f t="shared" si="45"/>
        <v>412.50000000000006</v>
      </c>
      <c r="G141" s="31">
        <f t="shared" si="46"/>
        <v>375</v>
      </c>
      <c r="H141" s="31">
        <f t="shared" si="47"/>
        <v>337.5</v>
      </c>
      <c r="I141" s="31">
        <f t="shared" si="48"/>
        <v>300</v>
      </c>
    </row>
    <row r="142" spans="1:9" s="32" customFormat="1" ht="12.75" customHeight="1">
      <c r="A142" s="34"/>
      <c r="B142" s="35"/>
      <c r="C142" s="36"/>
      <c r="D142" s="36"/>
      <c r="E142" s="36"/>
      <c r="F142" s="36"/>
      <c r="G142" s="36"/>
      <c r="H142" s="36"/>
      <c r="I142" s="36"/>
    </row>
    <row r="143" spans="1:9" s="32" customFormat="1" ht="12.75" customHeight="1">
      <c r="A143" s="34"/>
      <c r="B143" s="35"/>
      <c r="C143" s="36"/>
      <c r="D143" s="36"/>
      <c r="E143" s="36"/>
      <c r="F143" s="36"/>
      <c r="G143" s="36"/>
      <c r="H143" s="36"/>
      <c r="I143" s="36"/>
    </row>
    <row r="144" spans="1:9" ht="29.25" customHeight="1">
      <c r="A144" s="61"/>
      <c r="B144" s="61"/>
      <c r="C144" s="61"/>
      <c r="D144" s="61"/>
      <c r="E144" s="61"/>
      <c r="F144" s="61"/>
      <c r="G144" s="61"/>
      <c r="H144" s="61"/>
      <c r="I144" s="61"/>
    </row>
    <row r="145" spans="1:9" ht="34.5" customHeight="1">
      <c r="A145" s="29" t="s">
        <v>217</v>
      </c>
      <c r="B145" s="29" t="s">
        <v>81</v>
      </c>
      <c r="C145" s="29" t="s">
        <v>82</v>
      </c>
      <c r="D145" s="29" t="s">
        <v>83</v>
      </c>
      <c r="E145" s="29" t="s">
        <v>84</v>
      </c>
      <c r="F145" s="29" t="s">
        <v>85</v>
      </c>
      <c r="G145" s="29" t="s">
        <v>86</v>
      </c>
      <c r="H145" s="29" t="s">
        <v>87</v>
      </c>
      <c r="I145" s="29" t="s">
        <v>88</v>
      </c>
    </row>
    <row r="146" spans="1:9" ht="12.75" customHeight="1">
      <c r="A146" s="30" t="s">
        <v>218</v>
      </c>
      <c r="B146" s="33">
        <v>350</v>
      </c>
      <c r="C146" s="31">
        <f aca="true" t="shared" si="49" ref="C146:C154">B146*0.85</f>
        <v>297.5</v>
      </c>
      <c r="D146" s="31">
        <f aca="true" t="shared" si="50" ref="D146:D154">B146*0.7</f>
        <v>244.99999999999997</v>
      </c>
      <c r="E146" s="31">
        <f aca="true" t="shared" si="51" ref="E146:E154">B146*0.6</f>
        <v>210</v>
      </c>
      <c r="F146" s="31">
        <f aca="true" t="shared" si="52" ref="F146:F154">B146*0.55</f>
        <v>192.50000000000003</v>
      </c>
      <c r="G146" s="31">
        <f aca="true" t="shared" si="53" ref="G146:G154">B146*0.5</f>
        <v>175</v>
      </c>
      <c r="H146" s="31">
        <f aca="true" t="shared" si="54" ref="H146:H154">B146*0.45</f>
        <v>157.5</v>
      </c>
      <c r="I146" s="31">
        <f aca="true" t="shared" si="55" ref="I146:I154">B146*0.4</f>
        <v>140</v>
      </c>
    </row>
    <row r="147" spans="1:9" ht="12.75" customHeight="1">
      <c r="A147" s="30" t="s">
        <v>219</v>
      </c>
      <c r="B147" s="33">
        <v>400</v>
      </c>
      <c r="C147" s="31">
        <f t="shared" si="49"/>
        <v>340</v>
      </c>
      <c r="D147" s="31">
        <f t="shared" si="50"/>
        <v>280</v>
      </c>
      <c r="E147" s="31">
        <f t="shared" si="51"/>
        <v>240</v>
      </c>
      <c r="F147" s="31">
        <f t="shared" si="52"/>
        <v>220.00000000000003</v>
      </c>
      <c r="G147" s="31">
        <f t="shared" si="53"/>
        <v>200</v>
      </c>
      <c r="H147" s="31">
        <f t="shared" si="54"/>
        <v>180</v>
      </c>
      <c r="I147" s="31">
        <f t="shared" si="55"/>
        <v>160</v>
      </c>
    </row>
    <row r="148" spans="1:9" ht="12.75" customHeight="1">
      <c r="A148" s="30" t="s">
        <v>220</v>
      </c>
      <c r="B148" s="33">
        <v>300</v>
      </c>
      <c r="C148" s="31">
        <f t="shared" si="49"/>
        <v>255</v>
      </c>
      <c r="D148" s="31">
        <f t="shared" si="50"/>
        <v>210</v>
      </c>
      <c r="E148" s="31">
        <f t="shared" si="51"/>
        <v>180</v>
      </c>
      <c r="F148" s="31">
        <f t="shared" si="52"/>
        <v>165</v>
      </c>
      <c r="G148" s="31">
        <f t="shared" si="53"/>
        <v>150</v>
      </c>
      <c r="H148" s="31">
        <f t="shared" si="54"/>
        <v>135</v>
      </c>
      <c r="I148" s="31">
        <f t="shared" si="55"/>
        <v>120</v>
      </c>
    </row>
    <row r="149" spans="1:9" ht="12.75" customHeight="1">
      <c r="A149" s="30" t="s">
        <v>221</v>
      </c>
      <c r="B149" s="33">
        <v>200</v>
      </c>
      <c r="C149" s="31">
        <f t="shared" si="49"/>
        <v>170</v>
      </c>
      <c r="D149" s="31">
        <f t="shared" si="50"/>
        <v>140</v>
      </c>
      <c r="E149" s="31">
        <f t="shared" si="51"/>
        <v>120</v>
      </c>
      <c r="F149" s="31">
        <f t="shared" si="52"/>
        <v>110.00000000000001</v>
      </c>
      <c r="G149" s="31">
        <f t="shared" si="53"/>
        <v>100</v>
      </c>
      <c r="H149" s="31">
        <f t="shared" si="54"/>
        <v>90</v>
      </c>
      <c r="I149" s="31">
        <f t="shared" si="55"/>
        <v>80</v>
      </c>
    </row>
    <row r="150" spans="1:9" ht="12.75" customHeight="1">
      <c r="A150" s="30" t="s">
        <v>222</v>
      </c>
      <c r="B150" s="33">
        <v>100</v>
      </c>
      <c r="C150" s="31">
        <f t="shared" si="49"/>
        <v>85</v>
      </c>
      <c r="D150" s="31">
        <f t="shared" si="50"/>
        <v>70</v>
      </c>
      <c r="E150" s="31">
        <f t="shared" si="51"/>
        <v>60</v>
      </c>
      <c r="F150" s="31">
        <f t="shared" si="52"/>
        <v>55.00000000000001</v>
      </c>
      <c r="G150" s="31">
        <f t="shared" si="53"/>
        <v>50</v>
      </c>
      <c r="H150" s="31">
        <f t="shared" si="54"/>
        <v>45</v>
      </c>
      <c r="I150" s="31">
        <f t="shared" si="55"/>
        <v>40</v>
      </c>
    </row>
    <row r="151" spans="1:9" ht="12.75" customHeight="1">
      <c r="A151" s="30" t="s">
        <v>223</v>
      </c>
      <c r="B151" s="33">
        <v>60</v>
      </c>
      <c r="C151" s="31">
        <f t="shared" si="49"/>
        <v>51</v>
      </c>
      <c r="D151" s="31">
        <f t="shared" si="50"/>
        <v>42</v>
      </c>
      <c r="E151" s="31">
        <f t="shared" si="51"/>
        <v>36</v>
      </c>
      <c r="F151" s="31">
        <f t="shared" si="52"/>
        <v>33</v>
      </c>
      <c r="G151" s="31">
        <f t="shared" si="53"/>
        <v>30</v>
      </c>
      <c r="H151" s="31">
        <f t="shared" si="54"/>
        <v>27</v>
      </c>
      <c r="I151" s="31">
        <f t="shared" si="55"/>
        <v>24</v>
      </c>
    </row>
    <row r="152" spans="1:9" ht="12.75" customHeight="1">
      <c r="A152" s="30" t="s">
        <v>224</v>
      </c>
      <c r="B152" s="33">
        <v>90</v>
      </c>
      <c r="C152" s="31">
        <f t="shared" si="49"/>
        <v>76.5</v>
      </c>
      <c r="D152" s="31">
        <f t="shared" si="50"/>
        <v>62.99999999999999</v>
      </c>
      <c r="E152" s="31">
        <f t="shared" si="51"/>
        <v>54</v>
      </c>
      <c r="F152" s="31">
        <f t="shared" si="52"/>
        <v>49.50000000000001</v>
      </c>
      <c r="G152" s="31">
        <f t="shared" si="53"/>
        <v>45</v>
      </c>
      <c r="H152" s="31">
        <f t="shared" si="54"/>
        <v>40.5</v>
      </c>
      <c r="I152" s="31">
        <f t="shared" si="55"/>
        <v>36</v>
      </c>
    </row>
    <row r="153" spans="1:9" ht="12.75" customHeight="1">
      <c r="A153" s="30" t="s">
        <v>225</v>
      </c>
      <c r="B153" s="33">
        <v>300</v>
      </c>
      <c r="C153" s="31">
        <f t="shared" si="49"/>
        <v>255</v>
      </c>
      <c r="D153" s="31">
        <f t="shared" si="50"/>
        <v>210</v>
      </c>
      <c r="E153" s="31">
        <f t="shared" si="51"/>
        <v>180</v>
      </c>
      <c r="F153" s="31">
        <f t="shared" si="52"/>
        <v>165</v>
      </c>
      <c r="G153" s="31">
        <f t="shared" si="53"/>
        <v>150</v>
      </c>
      <c r="H153" s="31">
        <f t="shared" si="54"/>
        <v>135</v>
      </c>
      <c r="I153" s="31">
        <f t="shared" si="55"/>
        <v>120</v>
      </c>
    </row>
    <row r="154" spans="1:9" s="32" customFormat="1" ht="12.75" customHeight="1">
      <c r="A154" s="30" t="s">
        <v>226</v>
      </c>
      <c r="B154" s="33">
        <v>30</v>
      </c>
      <c r="C154" s="31">
        <f t="shared" si="49"/>
        <v>25.5</v>
      </c>
      <c r="D154" s="31">
        <f t="shared" si="50"/>
        <v>21</v>
      </c>
      <c r="E154" s="31">
        <f t="shared" si="51"/>
        <v>18</v>
      </c>
      <c r="F154" s="31">
        <f t="shared" si="52"/>
        <v>16.5</v>
      </c>
      <c r="G154" s="31">
        <f t="shared" si="53"/>
        <v>15</v>
      </c>
      <c r="H154" s="31">
        <f t="shared" si="54"/>
        <v>13.5</v>
      </c>
      <c r="I154" s="31">
        <f t="shared" si="55"/>
        <v>12</v>
      </c>
    </row>
    <row r="155" spans="1:9" ht="34.5" customHeight="1">
      <c r="A155" s="29" t="s">
        <v>227</v>
      </c>
      <c r="B155" s="29" t="s">
        <v>81</v>
      </c>
      <c r="C155" s="29" t="s">
        <v>82</v>
      </c>
      <c r="D155" s="29" t="s">
        <v>83</v>
      </c>
      <c r="E155" s="29" t="s">
        <v>84</v>
      </c>
      <c r="F155" s="29" t="s">
        <v>85</v>
      </c>
      <c r="G155" s="29" t="s">
        <v>86</v>
      </c>
      <c r="H155" s="29" t="s">
        <v>87</v>
      </c>
      <c r="I155" s="29" t="s">
        <v>88</v>
      </c>
    </row>
    <row r="156" spans="1:9" ht="12.75" customHeight="1">
      <c r="A156" s="30" t="s">
        <v>228</v>
      </c>
      <c r="B156" s="33">
        <v>135</v>
      </c>
      <c r="C156" s="31">
        <f aca="true" t="shared" si="56" ref="C156:C180">B156*0.85</f>
        <v>114.75</v>
      </c>
      <c r="D156" s="31">
        <f aca="true" t="shared" si="57" ref="D156:D180">B156*0.7</f>
        <v>94.5</v>
      </c>
      <c r="E156" s="31">
        <f aca="true" t="shared" si="58" ref="E156:E180">B156*0.6</f>
        <v>81</v>
      </c>
      <c r="F156" s="31">
        <f aca="true" t="shared" si="59" ref="F156:F180">B156*0.55</f>
        <v>74.25</v>
      </c>
      <c r="G156" s="31">
        <f aca="true" t="shared" si="60" ref="G156:G180">B156*0.5</f>
        <v>67.5</v>
      </c>
      <c r="H156" s="31">
        <f aca="true" t="shared" si="61" ref="H156:H180">B156*0.45</f>
        <v>60.75</v>
      </c>
      <c r="I156" s="31">
        <f aca="true" t="shared" si="62" ref="I156:I180">B156*0.4</f>
        <v>54</v>
      </c>
    </row>
    <row r="157" spans="1:9" ht="12.75" customHeight="1">
      <c r="A157" s="30" t="s">
        <v>229</v>
      </c>
      <c r="B157" s="33">
        <v>135</v>
      </c>
      <c r="C157" s="31">
        <f t="shared" si="56"/>
        <v>114.75</v>
      </c>
      <c r="D157" s="31">
        <f t="shared" si="57"/>
        <v>94.5</v>
      </c>
      <c r="E157" s="31">
        <f t="shared" si="58"/>
        <v>81</v>
      </c>
      <c r="F157" s="31">
        <f t="shared" si="59"/>
        <v>74.25</v>
      </c>
      <c r="G157" s="31">
        <f t="shared" si="60"/>
        <v>67.5</v>
      </c>
      <c r="H157" s="31">
        <f t="shared" si="61"/>
        <v>60.75</v>
      </c>
      <c r="I157" s="31">
        <f t="shared" si="62"/>
        <v>54</v>
      </c>
    </row>
    <row r="158" spans="1:9" ht="12.75" customHeight="1">
      <c r="A158" s="30" t="s">
        <v>230</v>
      </c>
      <c r="B158" s="33">
        <v>135</v>
      </c>
      <c r="C158" s="31">
        <f t="shared" si="56"/>
        <v>114.75</v>
      </c>
      <c r="D158" s="31">
        <f t="shared" si="57"/>
        <v>94.5</v>
      </c>
      <c r="E158" s="31">
        <f t="shared" si="58"/>
        <v>81</v>
      </c>
      <c r="F158" s="31">
        <f t="shared" si="59"/>
        <v>74.25</v>
      </c>
      <c r="G158" s="31">
        <f t="shared" si="60"/>
        <v>67.5</v>
      </c>
      <c r="H158" s="31">
        <f t="shared" si="61"/>
        <v>60.75</v>
      </c>
      <c r="I158" s="31">
        <f t="shared" si="62"/>
        <v>54</v>
      </c>
    </row>
    <row r="159" spans="1:9" ht="12.75" customHeight="1">
      <c r="A159" s="30" t="s">
        <v>231</v>
      </c>
      <c r="B159" s="33">
        <v>135</v>
      </c>
      <c r="C159" s="31">
        <f t="shared" si="56"/>
        <v>114.75</v>
      </c>
      <c r="D159" s="31">
        <f t="shared" si="57"/>
        <v>94.5</v>
      </c>
      <c r="E159" s="31">
        <f t="shared" si="58"/>
        <v>81</v>
      </c>
      <c r="F159" s="31">
        <f t="shared" si="59"/>
        <v>74.25</v>
      </c>
      <c r="G159" s="31">
        <f t="shared" si="60"/>
        <v>67.5</v>
      </c>
      <c r="H159" s="31">
        <f t="shared" si="61"/>
        <v>60.75</v>
      </c>
      <c r="I159" s="31">
        <f t="shared" si="62"/>
        <v>54</v>
      </c>
    </row>
    <row r="160" spans="1:9" ht="12.75" customHeight="1">
      <c r="A160" s="30" t="s">
        <v>232</v>
      </c>
      <c r="B160" s="33">
        <v>170</v>
      </c>
      <c r="C160" s="31">
        <f t="shared" si="56"/>
        <v>144.5</v>
      </c>
      <c r="D160" s="31">
        <f t="shared" si="57"/>
        <v>118.99999999999999</v>
      </c>
      <c r="E160" s="31">
        <f t="shared" si="58"/>
        <v>102</v>
      </c>
      <c r="F160" s="31">
        <f t="shared" si="59"/>
        <v>93.50000000000001</v>
      </c>
      <c r="G160" s="31">
        <f t="shared" si="60"/>
        <v>85</v>
      </c>
      <c r="H160" s="31">
        <f t="shared" si="61"/>
        <v>76.5</v>
      </c>
      <c r="I160" s="31">
        <f t="shared" si="62"/>
        <v>68</v>
      </c>
    </row>
    <row r="161" spans="1:9" ht="12.75" customHeight="1">
      <c r="A161" s="30" t="s">
        <v>233</v>
      </c>
      <c r="B161" s="33">
        <v>215</v>
      </c>
      <c r="C161" s="31">
        <f t="shared" si="56"/>
        <v>182.75</v>
      </c>
      <c r="D161" s="31">
        <f t="shared" si="57"/>
        <v>150.5</v>
      </c>
      <c r="E161" s="31">
        <f t="shared" si="58"/>
        <v>129</v>
      </c>
      <c r="F161" s="31">
        <f t="shared" si="59"/>
        <v>118.25000000000001</v>
      </c>
      <c r="G161" s="31">
        <f t="shared" si="60"/>
        <v>107.5</v>
      </c>
      <c r="H161" s="31">
        <f t="shared" si="61"/>
        <v>96.75</v>
      </c>
      <c r="I161" s="31">
        <f t="shared" si="62"/>
        <v>86</v>
      </c>
    </row>
    <row r="162" spans="1:9" ht="12.75" customHeight="1">
      <c r="A162" s="30" t="s">
        <v>234</v>
      </c>
      <c r="B162" s="33">
        <v>30</v>
      </c>
      <c r="C162" s="31">
        <f t="shared" si="56"/>
        <v>25.5</v>
      </c>
      <c r="D162" s="31">
        <f t="shared" si="57"/>
        <v>21</v>
      </c>
      <c r="E162" s="31">
        <f t="shared" si="58"/>
        <v>18</v>
      </c>
      <c r="F162" s="31">
        <f t="shared" si="59"/>
        <v>16.5</v>
      </c>
      <c r="G162" s="31">
        <f t="shared" si="60"/>
        <v>15</v>
      </c>
      <c r="H162" s="31">
        <f t="shared" si="61"/>
        <v>13.5</v>
      </c>
      <c r="I162" s="31">
        <f t="shared" si="62"/>
        <v>12</v>
      </c>
    </row>
    <row r="163" spans="1:9" ht="12.75" customHeight="1">
      <c r="A163" s="30" t="s">
        <v>235</v>
      </c>
      <c r="B163" s="33">
        <v>170</v>
      </c>
      <c r="C163" s="31">
        <f t="shared" si="56"/>
        <v>144.5</v>
      </c>
      <c r="D163" s="31">
        <f t="shared" si="57"/>
        <v>118.99999999999999</v>
      </c>
      <c r="E163" s="31">
        <f t="shared" si="58"/>
        <v>102</v>
      </c>
      <c r="F163" s="31">
        <f t="shared" si="59"/>
        <v>93.50000000000001</v>
      </c>
      <c r="G163" s="31">
        <f t="shared" si="60"/>
        <v>85</v>
      </c>
      <c r="H163" s="31">
        <f t="shared" si="61"/>
        <v>76.5</v>
      </c>
      <c r="I163" s="31">
        <f t="shared" si="62"/>
        <v>68</v>
      </c>
    </row>
    <row r="164" spans="1:9" ht="12.75" customHeight="1">
      <c r="A164" s="30" t="s">
        <v>236</v>
      </c>
      <c r="B164" s="33">
        <v>170</v>
      </c>
      <c r="C164" s="31">
        <f t="shared" si="56"/>
        <v>144.5</v>
      </c>
      <c r="D164" s="31">
        <f t="shared" si="57"/>
        <v>118.99999999999999</v>
      </c>
      <c r="E164" s="31">
        <f t="shared" si="58"/>
        <v>102</v>
      </c>
      <c r="F164" s="31">
        <f t="shared" si="59"/>
        <v>93.50000000000001</v>
      </c>
      <c r="G164" s="31">
        <f t="shared" si="60"/>
        <v>85</v>
      </c>
      <c r="H164" s="31">
        <f t="shared" si="61"/>
        <v>76.5</v>
      </c>
      <c r="I164" s="31">
        <f t="shared" si="62"/>
        <v>68</v>
      </c>
    </row>
    <row r="165" spans="1:9" ht="12.75" customHeight="1">
      <c r="A165" s="30" t="s">
        <v>237</v>
      </c>
      <c r="B165" s="33">
        <v>170</v>
      </c>
      <c r="C165" s="31">
        <f t="shared" si="56"/>
        <v>144.5</v>
      </c>
      <c r="D165" s="31">
        <f t="shared" si="57"/>
        <v>118.99999999999999</v>
      </c>
      <c r="E165" s="31">
        <f t="shared" si="58"/>
        <v>102</v>
      </c>
      <c r="F165" s="31">
        <f t="shared" si="59"/>
        <v>93.50000000000001</v>
      </c>
      <c r="G165" s="31">
        <f t="shared" si="60"/>
        <v>85</v>
      </c>
      <c r="H165" s="31">
        <f t="shared" si="61"/>
        <v>76.5</v>
      </c>
      <c r="I165" s="31">
        <f t="shared" si="62"/>
        <v>68</v>
      </c>
    </row>
    <row r="166" spans="1:9" ht="12.75" customHeight="1">
      <c r="A166" s="30" t="s">
        <v>238</v>
      </c>
      <c r="B166" s="33">
        <v>100</v>
      </c>
      <c r="C166" s="31">
        <f t="shared" si="56"/>
        <v>85</v>
      </c>
      <c r="D166" s="31">
        <f t="shared" si="57"/>
        <v>70</v>
      </c>
      <c r="E166" s="31">
        <f t="shared" si="58"/>
        <v>60</v>
      </c>
      <c r="F166" s="31">
        <f t="shared" si="59"/>
        <v>55.00000000000001</v>
      </c>
      <c r="G166" s="31">
        <f t="shared" si="60"/>
        <v>50</v>
      </c>
      <c r="H166" s="31">
        <f t="shared" si="61"/>
        <v>45</v>
      </c>
      <c r="I166" s="31">
        <f t="shared" si="62"/>
        <v>40</v>
      </c>
    </row>
    <row r="167" spans="1:9" ht="12.75" customHeight="1">
      <c r="A167" s="30" t="s">
        <v>239</v>
      </c>
      <c r="B167" s="33">
        <v>30</v>
      </c>
      <c r="C167" s="31">
        <f t="shared" si="56"/>
        <v>25.5</v>
      </c>
      <c r="D167" s="31">
        <f t="shared" si="57"/>
        <v>21</v>
      </c>
      <c r="E167" s="31">
        <f t="shared" si="58"/>
        <v>18</v>
      </c>
      <c r="F167" s="31">
        <f t="shared" si="59"/>
        <v>16.5</v>
      </c>
      <c r="G167" s="31">
        <f t="shared" si="60"/>
        <v>15</v>
      </c>
      <c r="H167" s="31">
        <f t="shared" si="61"/>
        <v>13.5</v>
      </c>
      <c r="I167" s="31">
        <f t="shared" si="62"/>
        <v>12</v>
      </c>
    </row>
    <row r="168" spans="1:9" ht="12.75" customHeight="1">
      <c r="A168" s="30" t="s">
        <v>240</v>
      </c>
      <c r="B168" s="33">
        <v>30</v>
      </c>
      <c r="C168" s="31">
        <f t="shared" si="56"/>
        <v>25.5</v>
      </c>
      <c r="D168" s="31">
        <f t="shared" si="57"/>
        <v>21</v>
      </c>
      <c r="E168" s="31">
        <f t="shared" si="58"/>
        <v>18</v>
      </c>
      <c r="F168" s="31">
        <f t="shared" si="59"/>
        <v>16.5</v>
      </c>
      <c r="G168" s="31">
        <f t="shared" si="60"/>
        <v>15</v>
      </c>
      <c r="H168" s="31">
        <f t="shared" si="61"/>
        <v>13.5</v>
      </c>
      <c r="I168" s="31">
        <f t="shared" si="62"/>
        <v>12</v>
      </c>
    </row>
    <row r="169" spans="1:9" s="32" customFormat="1" ht="12.75" customHeight="1">
      <c r="A169" s="30" t="s">
        <v>241</v>
      </c>
      <c r="B169" s="33">
        <v>50</v>
      </c>
      <c r="C169" s="31">
        <f t="shared" si="56"/>
        <v>42.5</v>
      </c>
      <c r="D169" s="31">
        <f t="shared" si="57"/>
        <v>35</v>
      </c>
      <c r="E169" s="31">
        <f t="shared" si="58"/>
        <v>30</v>
      </c>
      <c r="F169" s="31">
        <f t="shared" si="59"/>
        <v>27.500000000000004</v>
      </c>
      <c r="G169" s="31">
        <f t="shared" si="60"/>
        <v>25</v>
      </c>
      <c r="H169" s="31">
        <f t="shared" si="61"/>
        <v>22.5</v>
      </c>
      <c r="I169" s="31">
        <f t="shared" si="62"/>
        <v>20</v>
      </c>
    </row>
    <row r="170" spans="1:9" ht="12.75" customHeight="1">
      <c r="A170" s="30" t="s">
        <v>242</v>
      </c>
      <c r="B170" s="33">
        <v>85</v>
      </c>
      <c r="C170" s="31">
        <f t="shared" si="56"/>
        <v>72.25</v>
      </c>
      <c r="D170" s="31">
        <f t="shared" si="57"/>
        <v>59.49999999999999</v>
      </c>
      <c r="E170" s="31">
        <f t="shared" si="58"/>
        <v>51</v>
      </c>
      <c r="F170" s="31">
        <f t="shared" si="59"/>
        <v>46.75000000000001</v>
      </c>
      <c r="G170" s="31">
        <f t="shared" si="60"/>
        <v>42.5</v>
      </c>
      <c r="H170" s="31">
        <f t="shared" si="61"/>
        <v>38.25</v>
      </c>
      <c r="I170" s="31">
        <f t="shared" si="62"/>
        <v>34</v>
      </c>
    </row>
    <row r="171" spans="1:9" ht="12.75" customHeight="1">
      <c r="A171" s="30" t="s">
        <v>243</v>
      </c>
      <c r="B171" s="33">
        <v>25</v>
      </c>
      <c r="C171" s="31">
        <f t="shared" si="56"/>
        <v>21.25</v>
      </c>
      <c r="D171" s="31">
        <f t="shared" si="57"/>
        <v>17.5</v>
      </c>
      <c r="E171" s="31">
        <f t="shared" si="58"/>
        <v>15</v>
      </c>
      <c r="F171" s="31">
        <f t="shared" si="59"/>
        <v>13.750000000000002</v>
      </c>
      <c r="G171" s="31">
        <f t="shared" si="60"/>
        <v>12.5</v>
      </c>
      <c r="H171" s="31">
        <f t="shared" si="61"/>
        <v>11.25</v>
      </c>
      <c r="I171" s="31">
        <f t="shared" si="62"/>
        <v>10</v>
      </c>
    </row>
    <row r="172" spans="1:9" ht="12.75" customHeight="1">
      <c r="A172" s="30" t="s">
        <v>244</v>
      </c>
      <c r="B172" s="33">
        <v>40</v>
      </c>
      <c r="C172" s="31">
        <f t="shared" si="56"/>
        <v>34</v>
      </c>
      <c r="D172" s="31">
        <f t="shared" si="57"/>
        <v>28</v>
      </c>
      <c r="E172" s="31">
        <f t="shared" si="58"/>
        <v>24</v>
      </c>
      <c r="F172" s="31">
        <f t="shared" si="59"/>
        <v>22</v>
      </c>
      <c r="G172" s="31">
        <f t="shared" si="60"/>
        <v>20</v>
      </c>
      <c r="H172" s="31">
        <f t="shared" si="61"/>
        <v>18</v>
      </c>
      <c r="I172" s="31">
        <f t="shared" si="62"/>
        <v>16</v>
      </c>
    </row>
    <row r="173" spans="1:9" ht="12.75" customHeight="1">
      <c r="A173" s="30" t="s">
        <v>245</v>
      </c>
      <c r="B173" s="33">
        <v>170</v>
      </c>
      <c r="C173" s="31">
        <f t="shared" si="56"/>
        <v>144.5</v>
      </c>
      <c r="D173" s="31">
        <f t="shared" si="57"/>
        <v>118.99999999999999</v>
      </c>
      <c r="E173" s="31">
        <f t="shared" si="58"/>
        <v>102</v>
      </c>
      <c r="F173" s="31">
        <f t="shared" si="59"/>
        <v>93.50000000000001</v>
      </c>
      <c r="G173" s="31">
        <f t="shared" si="60"/>
        <v>85</v>
      </c>
      <c r="H173" s="31">
        <f t="shared" si="61"/>
        <v>76.5</v>
      </c>
      <c r="I173" s="31">
        <f t="shared" si="62"/>
        <v>68</v>
      </c>
    </row>
    <row r="174" spans="1:9" ht="12.75" customHeight="1">
      <c r="A174" s="30" t="s">
        <v>246</v>
      </c>
      <c r="B174" s="33">
        <v>85</v>
      </c>
      <c r="C174" s="31">
        <f t="shared" si="56"/>
        <v>72.25</v>
      </c>
      <c r="D174" s="31">
        <f t="shared" si="57"/>
        <v>59.49999999999999</v>
      </c>
      <c r="E174" s="31">
        <f t="shared" si="58"/>
        <v>51</v>
      </c>
      <c r="F174" s="31">
        <f t="shared" si="59"/>
        <v>46.75000000000001</v>
      </c>
      <c r="G174" s="31">
        <f t="shared" si="60"/>
        <v>42.5</v>
      </c>
      <c r="H174" s="31">
        <f t="shared" si="61"/>
        <v>38.25</v>
      </c>
      <c r="I174" s="31">
        <f t="shared" si="62"/>
        <v>34</v>
      </c>
    </row>
    <row r="175" spans="1:9" ht="12.75" customHeight="1">
      <c r="A175" s="30" t="s">
        <v>247</v>
      </c>
      <c r="B175" s="33">
        <v>125</v>
      </c>
      <c r="C175" s="31">
        <f t="shared" si="56"/>
        <v>106.25</v>
      </c>
      <c r="D175" s="31">
        <f t="shared" si="57"/>
        <v>87.5</v>
      </c>
      <c r="E175" s="31">
        <f t="shared" si="58"/>
        <v>75</v>
      </c>
      <c r="F175" s="31">
        <f t="shared" si="59"/>
        <v>68.75</v>
      </c>
      <c r="G175" s="31">
        <f t="shared" si="60"/>
        <v>62.5</v>
      </c>
      <c r="H175" s="31">
        <f t="shared" si="61"/>
        <v>56.25</v>
      </c>
      <c r="I175" s="31">
        <f t="shared" si="62"/>
        <v>50</v>
      </c>
    </row>
    <row r="176" spans="1:9" ht="12.75" customHeight="1">
      <c r="A176" s="30" t="s">
        <v>248</v>
      </c>
      <c r="B176" s="33">
        <v>22</v>
      </c>
      <c r="C176" s="31">
        <f t="shared" si="56"/>
        <v>18.7</v>
      </c>
      <c r="D176" s="31">
        <f t="shared" si="57"/>
        <v>15.399999999999999</v>
      </c>
      <c r="E176" s="31">
        <f t="shared" si="58"/>
        <v>13.2</v>
      </c>
      <c r="F176" s="31">
        <f t="shared" si="59"/>
        <v>12.100000000000001</v>
      </c>
      <c r="G176" s="31">
        <f t="shared" si="60"/>
        <v>11</v>
      </c>
      <c r="H176" s="31">
        <f t="shared" si="61"/>
        <v>9.9</v>
      </c>
      <c r="I176" s="31">
        <f t="shared" si="62"/>
        <v>8.8</v>
      </c>
    </row>
    <row r="177" spans="1:9" ht="12.75" customHeight="1">
      <c r="A177" s="30" t="s">
        <v>249</v>
      </c>
      <c r="B177" s="33">
        <v>30</v>
      </c>
      <c r="C177" s="31">
        <f t="shared" si="56"/>
        <v>25.5</v>
      </c>
      <c r="D177" s="31">
        <f t="shared" si="57"/>
        <v>21</v>
      </c>
      <c r="E177" s="31">
        <f t="shared" si="58"/>
        <v>18</v>
      </c>
      <c r="F177" s="31">
        <f t="shared" si="59"/>
        <v>16.5</v>
      </c>
      <c r="G177" s="31">
        <f t="shared" si="60"/>
        <v>15</v>
      </c>
      <c r="H177" s="31">
        <f t="shared" si="61"/>
        <v>13.5</v>
      </c>
      <c r="I177" s="31">
        <f t="shared" si="62"/>
        <v>12</v>
      </c>
    </row>
    <row r="178" spans="1:9" ht="12.75" customHeight="1">
      <c r="A178" s="30" t="s">
        <v>250</v>
      </c>
      <c r="B178" s="33">
        <v>30</v>
      </c>
      <c r="C178" s="31">
        <f t="shared" si="56"/>
        <v>25.5</v>
      </c>
      <c r="D178" s="31">
        <f t="shared" si="57"/>
        <v>21</v>
      </c>
      <c r="E178" s="31">
        <f t="shared" si="58"/>
        <v>18</v>
      </c>
      <c r="F178" s="31">
        <f t="shared" si="59"/>
        <v>16.5</v>
      </c>
      <c r="G178" s="31">
        <f t="shared" si="60"/>
        <v>15</v>
      </c>
      <c r="H178" s="31">
        <f t="shared" si="61"/>
        <v>13.5</v>
      </c>
      <c r="I178" s="31">
        <f t="shared" si="62"/>
        <v>12</v>
      </c>
    </row>
    <row r="179" spans="1:9" ht="12.75" customHeight="1">
      <c r="A179" s="30" t="s">
        <v>251</v>
      </c>
      <c r="B179" s="33">
        <v>50</v>
      </c>
      <c r="C179" s="31">
        <f t="shared" si="56"/>
        <v>42.5</v>
      </c>
      <c r="D179" s="31">
        <f t="shared" si="57"/>
        <v>35</v>
      </c>
      <c r="E179" s="31">
        <f t="shared" si="58"/>
        <v>30</v>
      </c>
      <c r="F179" s="31">
        <f t="shared" si="59"/>
        <v>27.500000000000004</v>
      </c>
      <c r="G179" s="31">
        <f t="shared" si="60"/>
        <v>25</v>
      </c>
      <c r="H179" s="31">
        <f t="shared" si="61"/>
        <v>22.5</v>
      </c>
      <c r="I179" s="31">
        <f t="shared" si="62"/>
        <v>20</v>
      </c>
    </row>
    <row r="180" spans="1:9" ht="12.75" customHeight="1">
      <c r="A180" s="30" t="s">
        <v>252</v>
      </c>
      <c r="B180" s="33">
        <v>50</v>
      </c>
      <c r="C180" s="31">
        <f t="shared" si="56"/>
        <v>42.5</v>
      </c>
      <c r="D180" s="31">
        <f t="shared" si="57"/>
        <v>35</v>
      </c>
      <c r="E180" s="31">
        <f t="shared" si="58"/>
        <v>30</v>
      </c>
      <c r="F180" s="31">
        <f t="shared" si="59"/>
        <v>27.500000000000004</v>
      </c>
      <c r="G180" s="31">
        <f t="shared" si="60"/>
        <v>25</v>
      </c>
      <c r="H180" s="31">
        <f t="shared" si="61"/>
        <v>22.5</v>
      </c>
      <c r="I180" s="31">
        <f t="shared" si="62"/>
        <v>20</v>
      </c>
    </row>
    <row r="181" spans="1:9" ht="29.25" customHeight="1">
      <c r="A181" s="61"/>
      <c r="B181" s="61"/>
      <c r="C181" s="61"/>
      <c r="D181" s="61"/>
      <c r="E181" s="61"/>
      <c r="F181" s="61"/>
      <c r="G181" s="61"/>
      <c r="H181" s="61"/>
      <c r="I181" s="61"/>
    </row>
    <row r="182" spans="1:9" ht="34.5" customHeight="1">
      <c r="A182" s="29" t="s">
        <v>227</v>
      </c>
      <c r="B182" s="29" t="s">
        <v>81</v>
      </c>
      <c r="C182" s="29" t="s">
        <v>82</v>
      </c>
      <c r="D182" s="29" t="s">
        <v>83</v>
      </c>
      <c r="E182" s="29" t="s">
        <v>84</v>
      </c>
      <c r="F182" s="29" t="s">
        <v>85</v>
      </c>
      <c r="G182" s="29" t="s">
        <v>86</v>
      </c>
      <c r="H182" s="29" t="s">
        <v>87</v>
      </c>
      <c r="I182" s="29" t="s">
        <v>88</v>
      </c>
    </row>
    <row r="183" spans="1:9" s="32" customFormat="1" ht="12.75" customHeight="1">
      <c r="A183" s="30" t="s">
        <v>253</v>
      </c>
      <c r="B183" s="31">
        <v>60</v>
      </c>
      <c r="C183" s="31">
        <f aca="true" t="shared" si="63" ref="C183:C219">B183*0.85</f>
        <v>51</v>
      </c>
      <c r="D183" s="31">
        <f aca="true" t="shared" si="64" ref="D183:D219">B183*0.7</f>
        <v>42</v>
      </c>
      <c r="E183" s="31">
        <f aca="true" t="shared" si="65" ref="E183:E219">B183*0.6</f>
        <v>36</v>
      </c>
      <c r="F183" s="31">
        <f aca="true" t="shared" si="66" ref="F183:F219">B183*0.55</f>
        <v>33</v>
      </c>
      <c r="G183" s="31">
        <f aca="true" t="shared" si="67" ref="G183:G219">B183*0.5</f>
        <v>30</v>
      </c>
      <c r="H183" s="31">
        <f aca="true" t="shared" si="68" ref="H183:H219">B183*0.45</f>
        <v>27</v>
      </c>
      <c r="I183" s="31">
        <f aca="true" t="shared" si="69" ref="I183:I219">B183*0.4</f>
        <v>24</v>
      </c>
    </row>
    <row r="184" spans="1:9" ht="12.75" customHeight="1">
      <c r="A184" s="30" t="s">
        <v>254</v>
      </c>
      <c r="B184" s="33">
        <v>50</v>
      </c>
      <c r="C184" s="31">
        <f t="shared" si="63"/>
        <v>42.5</v>
      </c>
      <c r="D184" s="31">
        <f t="shared" si="64"/>
        <v>35</v>
      </c>
      <c r="E184" s="31">
        <f t="shared" si="65"/>
        <v>30</v>
      </c>
      <c r="F184" s="31">
        <f t="shared" si="66"/>
        <v>27.500000000000004</v>
      </c>
      <c r="G184" s="31">
        <f t="shared" si="67"/>
        <v>25</v>
      </c>
      <c r="H184" s="31">
        <f t="shared" si="68"/>
        <v>22.5</v>
      </c>
      <c r="I184" s="31">
        <f t="shared" si="69"/>
        <v>20</v>
      </c>
    </row>
    <row r="185" spans="1:9" ht="12.75" customHeight="1">
      <c r="A185" s="30" t="s">
        <v>255</v>
      </c>
      <c r="B185" s="33">
        <v>70</v>
      </c>
      <c r="C185" s="31">
        <f t="shared" si="63"/>
        <v>59.5</v>
      </c>
      <c r="D185" s="31">
        <f t="shared" si="64"/>
        <v>49</v>
      </c>
      <c r="E185" s="31">
        <f t="shared" si="65"/>
        <v>42</v>
      </c>
      <c r="F185" s="31">
        <f t="shared" si="66"/>
        <v>38.5</v>
      </c>
      <c r="G185" s="31">
        <f t="shared" si="67"/>
        <v>35</v>
      </c>
      <c r="H185" s="31">
        <f t="shared" si="68"/>
        <v>31.5</v>
      </c>
      <c r="I185" s="31">
        <f t="shared" si="69"/>
        <v>28</v>
      </c>
    </row>
    <row r="186" spans="1:9" ht="12.75" customHeight="1">
      <c r="A186" s="30" t="s">
        <v>256</v>
      </c>
      <c r="B186" s="33">
        <v>50</v>
      </c>
      <c r="C186" s="31">
        <f t="shared" si="63"/>
        <v>42.5</v>
      </c>
      <c r="D186" s="31">
        <f t="shared" si="64"/>
        <v>35</v>
      </c>
      <c r="E186" s="31">
        <f t="shared" si="65"/>
        <v>30</v>
      </c>
      <c r="F186" s="31">
        <f t="shared" si="66"/>
        <v>27.500000000000004</v>
      </c>
      <c r="G186" s="31">
        <f t="shared" si="67"/>
        <v>25</v>
      </c>
      <c r="H186" s="31">
        <f t="shared" si="68"/>
        <v>22.5</v>
      </c>
      <c r="I186" s="31">
        <f t="shared" si="69"/>
        <v>20</v>
      </c>
    </row>
    <row r="187" spans="1:9" ht="12.75" customHeight="1">
      <c r="A187" s="30" t="s">
        <v>257</v>
      </c>
      <c r="B187" s="33">
        <v>50</v>
      </c>
      <c r="C187" s="31">
        <f t="shared" si="63"/>
        <v>42.5</v>
      </c>
      <c r="D187" s="31">
        <f t="shared" si="64"/>
        <v>35</v>
      </c>
      <c r="E187" s="31">
        <f t="shared" si="65"/>
        <v>30</v>
      </c>
      <c r="F187" s="31">
        <f t="shared" si="66"/>
        <v>27.500000000000004</v>
      </c>
      <c r="G187" s="31">
        <f t="shared" si="67"/>
        <v>25</v>
      </c>
      <c r="H187" s="31">
        <f t="shared" si="68"/>
        <v>22.5</v>
      </c>
      <c r="I187" s="31">
        <f t="shared" si="69"/>
        <v>20</v>
      </c>
    </row>
    <row r="188" spans="1:9" ht="12.75" customHeight="1">
      <c r="A188" s="30" t="s">
        <v>258</v>
      </c>
      <c r="B188" s="33">
        <v>50</v>
      </c>
      <c r="C188" s="31">
        <f t="shared" si="63"/>
        <v>42.5</v>
      </c>
      <c r="D188" s="31">
        <f t="shared" si="64"/>
        <v>35</v>
      </c>
      <c r="E188" s="31">
        <f t="shared" si="65"/>
        <v>30</v>
      </c>
      <c r="F188" s="31">
        <f t="shared" si="66"/>
        <v>27.500000000000004</v>
      </c>
      <c r="G188" s="31">
        <f t="shared" si="67"/>
        <v>25</v>
      </c>
      <c r="H188" s="31">
        <f t="shared" si="68"/>
        <v>22.5</v>
      </c>
      <c r="I188" s="31">
        <f t="shared" si="69"/>
        <v>20</v>
      </c>
    </row>
    <row r="189" spans="1:9" ht="12.75" customHeight="1">
      <c r="A189" s="30" t="s">
        <v>259</v>
      </c>
      <c r="B189" s="33">
        <v>50</v>
      </c>
      <c r="C189" s="31">
        <f t="shared" si="63"/>
        <v>42.5</v>
      </c>
      <c r="D189" s="31">
        <f t="shared" si="64"/>
        <v>35</v>
      </c>
      <c r="E189" s="31">
        <f t="shared" si="65"/>
        <v>30</v>
      </c>
      <c r="F189" s="31">
        <f t="shared" si="66"/>
        <v>27.500000000000004</v>
      </c>
      <c r="G189" s="31">
        <f t="shared" si="67"/>
        <v>25</v>
      </c>
      <c r="H189" s="31">
        <f t="shared" si="68"/>
        <v>22.5</v>
      </c>
      <c r="I189" s="31">
        <f t="shared" si="69"/>
        <v>20</v>
      </c>
    </row>
    <row r="190" spans="1:9" ht="12.75" customHeight="1">
      <c r="A190" s="30" t="s">
        <v>260</v>
      </c>
      <c r="B190" s="33">
        <v>50</v>
      </c>
      <c r="C190" s="31">
        <f t="shared" si="63"/>
        <v>42.5</v>
      </c>
      <c r="D190" s="31">
        <f t="shared" si="64"/>
        <v>35</v>
      </c>
      <c r="E190" s="31">
        <f t="shared" si="65"/>
        <v>30</v>
      </c>
      <c r="F190" s="31">
        <f t="shared" si="66"/>
        <v>27.500000000000004</v>
      </c>
      <c r="G190" s="31">
        <f t="shared" si="67"/>
        <v>25</v>
      </c>
      <c r="H190" s="31">
        <f t="shared" si="68"/>
        <v>22.5</v>
      </c>
      <c r="I190" s="31">
        <f t="shared" si="69"/>
        <v>20</v>
      </c>
    </row>
    <row r="191" spans="1:9" ht="12.75" customHeight="1">
      <c r="A191" s="30" t="s">
        <v>261</v>
      </c>
      <c r="B191" s="33">
        <v>50</v>
      </c>
      <c r="C191" s="31">
        <f t="shared" si="63"/>
        <v>42.5</v>
      </c>
      <c r="D191" s="31">
        <f t="shared" si="64"/>
        <v>35</v>
      </c>
      <c r="E191" s="31">
        <f t="shared" si="65"/>
        <v>30</v>
      </c>
      <c r="F191" s="31">
        <f t="shared" si="66"/>
        <v>27.500000000000004</v>
      </c>
      <c r="G191" s="31">
        <f t="shared" si="67"/>
        <v>25</v>
      </c>
      <c r="H191" s="31">
        <f t="shared" si="68"/>
        <v>22.5</v>
      </c>
      <c r="I191" s="31">
        <f t="shared" si="69"/>
        <v>20</v>
      </c>
    </row>
    <row r="192" spans="1:9" ht="12.75" customHeight="1">
      <c r="A192" s="30" t="s">
        <v>262</v>
      </c>
      <c r="B192" s="33">
        <v>50</v>
      </c>
      <c r="C192" s="31">
        <f t="shared" si="63"/>
        <v>42.5</v>
      </c>
      <c r="D192" s="31">
        <f t="shared" si="64"/>
        <v>35</v>
      </c>
      <c r="E192" s="31">
        <f t="shared" si="65"/>
        <v>30</v>
      </c>
      <c r="F192" s="31">
        <f t="shared" si="66"/>
        <v>27.500000000000004</v>
      </c>
      <c r="G192" s="31">
        <f t="shared" si="67"/>
        <v>25</v>
      </c>
      <c r="H192" s="31">
        <f t="shared" si="68"/>
        <v>22.5</v>
      </c>
      <c r="I192" s="31">
        <f t="shared" si="69"/>
        <v>20</v>
      </c>
    </row>
    <row r="193" spans="1:9" ht="12.75" customHeight="1">
      <c r="A193" s="30" t="s">
        <v>263</v>
      </c>
      <c r="B193" s="33">
        <v>50</v>
      </c>
      <c r="C193" s="31">
        <f t="shared" si="63"/>
        <v>42.5</v>
      </c>
      <c r="D193" s="31">
        <f t="shared" si="64"/>
        <v>35</v>
      </c>
      <c r="E193" s="31">
        <f t="shared" si="65"/>
        <v>30</v>
      </c>
      <c r="F193" s="31">
        <f t="shared" si="66"/>
        <v>27.500000000000004</v>
      </c>
      <c r="G193" s="31">
        <f t="shared" si="67"/>
        <v>25</v>
      </c>
      <c r="H193" s="31">
        <f t="shared" si="68"/>
        <v>22.5</v>
      </c>
      <c r="I193" s="31">
        <f t="shared" si="69"/>
        <v>20</v>
      </c>
    </row>
    <row r="194" spans="1:9" ht="12.75" customHeight="1">
      <c r="A194" s="30" t="s">
        <v>264</v>
      </c>
      <c r="B194" s="33">
        <v>50</v>
      </c>
      <c r="C194" s="31">
        <f t="shared" si="63"/>
        <v>42.5</v>
      </c>
      <c r="D194" s="31">
        <f t="shared" si="64"/>
        <v>35</v>
      </c>
      <c r="E194" s="31">
        <f t="shared" si="65"/>
        <v>30</v>
      </c>
      <c r="F194" s="31">
        <f t="shared" si="66"/>
        <v>27.500000000000004</v>
      </c>
      <c r="G194" s="31">
        <f t="shared" si="67"/>
        <v>25</v>
      </c>
      <c r="H194" s="31">
        <f t="shared" si="68"/>
        <v>22.5</v>
      </c>
      <c r="I194" s="31">
        <f t="shared" si="69"/>
        <v>20</v>
      </c>
    </row>
    <row r="195" spans="1:9" s="32" customFormat="1" ht="12.75" customHeight="1">
      <c r="A195" s="30" t="s">
        <v>265</v>
      </c>
      <c r="B195" s="31">
        <v>60</v>
      </c>
      <c r="C195" s="31">
        <f t="shared" si="63"/>
        <v>51</v>
      </c>
      <c r="D195" s="31">
        <f t="shared" si="64"/>
        <v>42</v>
      </c>
      <c r="E195" s="31">
        <f t="shared" si="65"/>
        <v>36</v>
      </c>
      <c r="F195" s="31">
        <f t="shared" si="66"/>
        <v>33</v>
      </c>
      <c r="G195" s="31">
        <f t="shared" si="67"/>
        <v>30</v>
      </c>
      <c r="H195" s="31">
        <f t="shared" si="68"/>
        <v>27</v>
      </c>
      <c r="I195" s="31">
        <f t="shared" si="69"/>
        <v>24</v>
      </c>
    </row>
    <row r="196" spans="1:9" ht="12.75" customHeight="1">
      <c r="A196" s="30" t="s">
        <v>266</v>
      </c>
      <c r="B196" s="33">
        <v>75</v>
      </c>
      <c r="C196" s="31">
        <f t="shared" si="63"/>
        <v>63.75</v>
      </c>
      <c r="D196" s="31">
        <f t="shared" si="64"/>
        <v>52.5</v>
      </c>
      <c r="E196" s="31">
        <f t="shared" si="65"/>
        <v>45</v>
      </c>
      <c r="F196" s="31">
        <f t="shared" si="66"/>
        <v>41.25</v>
      </c>
      <c r="G196" s="31">
        <f t="shared" si="67"/>
        <v>37.5</v>
      </c>
      <c r="H196" s="31">
        <f t="shared" si="68"/>
        <v>33.75</v>
      </c>
      <c r="I196" s="31">
        <f t="shared" si="69"/>
        <v>30</v>
      </c>
    </row>
    <row r="197" spans="1:9" ht="12.75" customHeight="1">
      <c r="A197" s="30" t="s">
        <v>267</v>
      </c>
      <c r="B197" s="33">
        <v>110</v>
      </c>
      <c r="C197" s="31">
        <f t="shared" si="63"/>
        <v>93.5</v>
      </c>
      <c r="D197" s="31">
        <f t="shared" si="64"/>
        <v>77</v>
      </c>
      <c r="E197" s="31">
        <f t="shared" si="65"/>
        <v>66</v>
      </c>
      <c r="F197" s="31">
        <f t="shared" si="66"/>
        <v>60.50000000000001</v>
      </c>
      <c r="G197" s="31">
        <f t="shared" si="67"/>
        <v>55</v>
      </c>
      <c r="H197" s="31">
        <f t="shared" si="68"/>
        <v>49.5</v>
      </c>
      <c r="I197" s="31">
        <f t="shared" si="69"/>
        <v>44</v>
      </c>
    </row>
    <row r="198" spans="1:9" ht="12.75" customHeight="1">
      <c r="A198" s="30" t="s">
        <v>268</v>
      </c>
      <c r="B198" s="33">
        <v>25</v>
      </c>
      <c r="C198" s="31">
        <f t="shared" si="63"/>
        <v>21.25</v>
      </c>
      <c r="D198" s="31">
        <f t="shared" si="64"/>
        <v>17.5</v>
      </c>
      <c r="E198" s="31">
        <f t="shared" si="65"/>
        <v>15</v>
      </c>
      <c r="F198" s="31">
        <f t="shared" si="66"/>
        <v>13.750000000000002</v>
      </c>
      <c r="G198" s="31">
        <f t="shared" si="67"/>
        <v>12.5</v>
      </c>
      <c r="H198" s="31">
        <f t="shared" si="68"/>
        <v>11.25</v>
      </c>
      <c r="I198" s="31">
        <f t="shared" si="69"/>
        <v>10</v>
      </c>
    </row>
    <row r="199" spans="1:9" ht="12.75" customHeight="1">
      <c r="A199" s="30" t="s">
        <v>269</v>
      </c>
      <c r="B199" s="33">
        <v>70</v>
      </c>
      <c r="C199" s="31">
        <f t="shared" si="63"/>
        <v>59.5</v>
      </c>
      <c r="D199" s="31">
        <f t="shared" si="64"/>
        <v>49</v>
      </c>
      <c r="E199" s="31">
        <f t="shared" si="65"/>
        <v>42</v>
      </c>
      <c r="F199" s="31">
        <f t="shared" si="66"/>
        <v>38.5</v>
      </c>
      <c r="G199" s="31">
        <f t="shared" si="67"/>
        <v>35</v>
      </c>
      <c r="H199" s="31">
        <f t="shared" si="68"/>
        <v>31.5</v>
      </c>
      <c r="I199" s="31">
        <f t="shared" si="69"/>
        <v>28</v>
      </c>
    </row>
    <row r="200" spans="1:9" ht="12.75" customHeight="1">
      <c r="A200" s="30" t="s">
        <v>270</v>
      </c>
      <c r="B200" s="33">
        <v>90</v>
      </c>
      <c r="C200" s="31">
        <f t="shared" si="63"/>
        <v>76.5</v>
      </c>
      <c r="D200" s="31">
        <f t="shared" si="64"/>
        <v>62.99999999999999</v>
      </c>
      <c r="E200" s="31">
        <f t="shared" si="65"/>
        <v>54</v>
      </c>
      <c r="F200" s="31">
        <f t="shared" si="66"/>
        <v>49.50000000000001</v>
      </c>
      <c r="G200" s="31">
        <f t="shared" si="67"/>
        <v>45</v>
      </c>
      <c r="H200" s="31">
        <f t="shared" si="68"/>
        <v>40.5</v>
      </c>
      <c r="I200" s="31">
        <f t="shared" si="69"/>
        <v>36</v>
      </c>
    </row>
    <row r="201" spans="1:9" ht="12.75" customHeight="1">
      <c r="A201" s="30" t="s">
        <v>271</v>
      </c>
      <c r="B201" s="33">
        <v>15</v>
      </c>
      <c r="C201" s="31">
        <f t="shared" si="63"/>
        <v>12.75</v>
      </c>
      <c r="D201" s="31">
        <f t="shared" si="64"/>
        <v>10.5</v>
      </c>
      <c r="E201" s="31">
        <f t="shared" si="65"/>
        <v>9</v>
      </c>
      <c r="F201" s="31">
        <f t="shared" si="66"/>
        <v>8.25</v>
      </c>
      <c r="G201" s="31">
        <f t="shared" si="67"/>
        <v>7.5</v>
      </c>
      <c r="H201" s="31">
        <f t="shared" si="68"/>
        <v>6.75</v>
      </c>
      <c r="I201" s="31">
        <f t="shared" si="69"/>
        <v>6</v>
      </c>
    </row>
    <row r="202" spans="1:9" ht="12.75" customHeight="1">
      <c r="A202" s="30" t="s">
        <v>272</v>
      </c>
      <c r="B202" s="33">
        <v>10</v>
      </c>
      <c r="C202" s="31">
        <f t="shared" si="63"/>
        <v>8.5</v>
      </c>
      <c r="D202" s="31">
        <f t="shared" si="64"/>
        <v>7</v>
      </c>
      <c r="E202" s="31">
        <f t="shared" si="65"/>
        <v>6</v>
      </c>
      <c r="F202" s="31">
        <f t="shared" si="66"/>
        <v>5.5</v>
      </c>
      <c r="G202" s="31">
        <f t="shared" si="67"/>
        <v>5</v>
      </c>
      <c r="H202" s="31">
        <f t="shared" si="68"/>
        <v>4.5</v>
      </c>
      <c r="I202" s="31">
        <f t="shared" si="69"/>
        <v>4</v>
      </c>
    </row>
    <row r="203" spans="1:9" ht="12.75" customHeight="1">
      <c r="A203" s="30" t="s">
        <v>273</v>
      </c>
      <c r="B203" s="33">
        <v>35</v>
      </c>
      <c r="C203" s="31">
        <f t="shared" si="63"/>
        <v>29.75</v>
      </c>
      <c r="D203" s="31">
        <f t="shared" si="64"/>
        <v>24.5</v>
      </c>
      <c r="E203" s="31">
        <f t="shared" si="65"/>
        <v>21</v>
      </c>
      <c r="F203" s="31">
        <f t="shared" si="66"/>
        <v>19.25</v>
      </c>
      <c r="G203" s="31">
        <f t="shared" si="67"/>
        <v>17.5</v>
      </c>
      <c r="H203" s="31">
        <f t="shared" si="68"/>
        <v>15.75</v>
      </c>
      <c r="I203" s="31">
        <f t="shared" si="69"/>
        <v>14</v>
      </c>
    </row>
    <row r="204" spans="1:9" ht="12.75" customHeight="1">
      <c r="A204" s="30" t="s">
        <v>274</v>
      </c>
      <c r="B204" s="33">
        <v>85</v>
      </c>
      <c r="C204" s="31">
        <f t="shared" si="63"/>
        <v>72.25</v>
      </c>
      <c r="D204" s="31">
        <f t="shared" si="64"/>
        <v>59.49999999999999</v>
      </c>
      <c r="E204" s="31">
        <f t="shared" si="65"/>
        <v>51</v>
      </c>
      <c r="F204" s="31">
        <f t="shared" si="66"/>
        <v>46.75000000000001</v>
      </c>
      <c r="G204" s="31">
        <f t="shared" si="67"/>
        <v>42.5</v>
      </c>
      <c r="H204" s="31">
        <f t="shared" si="68"/>
        <v>38.25</v>
      </c>
      <c r="I204" s="31">
        <f t="shared" si="69"/>
        <v>34</v>
      </c>
    </row>
    <row r="205" spans="1:9" ht="12.75" customHeight="1">
      <c r="A205" s="30" t="s">
        <v>275</v>
      </c>
      <c r="B205" s="33">
        <v>50</v>
      </c>
      <c r="C205" s="31">
        <f t="shared" si="63"/>
        <v>42.5</v>
      </c>
      <c r="D205" s="31">
        <f t="shared" si="64"/>
        <v>35</v>
      </c>
      <c r="E205" s="31">
        <f t="shared" si="65"/>
        <v>30</v>
      </c>
      <c r="F205" s="31">
        <f t="shared" si="66"/>
        <v>27.500000000000004</v>
      </c>
      <c r="G205" s="31">
        <f t="shared" si="67"/>
        <v>25</v>
      </c>
      <c r="H205" s="31">
        <f t="shared" si="68"/>
        <v>22.5</v>
      </c>
      <c r="I205" s="31">
        <f t="shared" si="69"/>
        <v>20</v>
      </c>
    </row>
    <row r="206" spans="1:9" ht="12.75" customHeight="1">
      <c r="A206" s="30" t="s">
        <v>276</v>
      </c>
      <c r="B206" s="33">
        <v>25</v>
      </c>
      <c r="C206" s="31">
        <f t="shared" si="63"/>
        <v>21.25</v>
      </c>
      <c r="D206" s="31">
        <f t="shared" si="64"/>
        <v>17.5</v>
      </c>
      <c r="E206" s="31">
        <f t="shared" si="65"/>
        <v>15</v>
      </c>
      <c r="F206" s="31">
        <f t="shared" si="66"/>
        <v>13.750000000000002</v>
      </c>
      <c r="G206" s="31">
        <f t="shared" si="67"/>
        <v>12.5</v>
      </c>
      <c r="H206" s="31">
        <f t="shared" si="68"/>
        <v>11.25</v>
      </c>
      <c r="I206" s="31">
        <f t="shared" si="69"/>
        <v>10</v>
      </c>
    </row>
    <row r="207" spans="1:9" s="32" customFormat="1" ht="12.75" customHeight="1">
      <c r="A207" s="30" t="s">
        <v>277</v>
      </c>
      <c r="B207" s="33">
        <v>25</v>
      </c>
      <c r="C207" s="31">
        <f t="shared" si="63"/>
        <v>21.25</v>
      </c>
      <c r="D207" s="31">
        <f t="shared" si="64"/>
        <v>17.5</v>
      </c>
      <c r="E207" s="31">
        <f t="shared" si="65"/>
        <v>15</v>
      </c>
      <c r="F207" s="31">
        <f t="shared" si="66"/>
        <v>13.750000000000002</v>
      </c>
      <c r="G207" s="31">
        <f t="shared" si="67"/>
        <v>12.5</v>
      </c>
      <c r="H207" s="31">
        <f t="shared" si="68"/>
        <v>11.25</v>
      </c>
      <c r="I207" s="31">
        <f t="shared" si="69"/>
        <v>10</v>
      </c>
    </row>
    <row r="208" spans="1:9" s="32" customFormat="1" ht="12.75" customHeight="1">
      <c r="A208" s="30" t="s">
        <v>278</v>
      </c>
      <c r="B208" s="33">
        <v>20</v>
      </c>
      <c r="C208" s="31">
        <f t="shared" si="63"/>
        <v>17</v>
      </c>
      <c r="D208" s="31">
        <f t="shared" si="64"/>
        <v>14</v>
      </c>
      <c r="E208" s="31">
        <f t="shared" si="65"/>
        <v>12</v>
      </c>
      <c r="F208" s="31">
        <f t="shared" si="66"/>
        <v>11</v>
      </c>
      <c r="G208" s="31">
        <f t="shared" si="67"/>
        <v>10</v>
      </c>
      <c r="H208" s="31">
        <f t="shared" si="68"/>
        <v>9</v>
      </c>
      <c r="I208" s="31">
        <f t="shared" si="69"/>
        <v>8</v>
      </c>
    </row>
    <row r="209" spans="1:9" s="32" customFormat="1" ht="12.75" customHeight="1">
      <c r="A209" s="30" t="s">
        <v>279</v>
      </c>
      <c r="B209" s="33">
        <v>100</v>
      </c>
      <c r="C209" s="31">
        <f t="shared" si="63"/>
        <v>85</v>
      </c>
      <c r="D209" s="31">
        <f t="shared" si="64"/>
        <v>70</v>
      </c>
      <c r="E209" s="31">
        <f t="shared" si="65"/>
        <v>60</v>
      </c>
      <c r="F209" s="31">
        <f t="shared" si="66"/>
        <v>55.00000000000001</v>
      </c>
      <c r="G209" s="31">
        <f t="shared" si="67"/>
        <v>50</v>
      </c>
      <c r="H209" s="31">
        <f t="shared" si="68"/>
        <v>45</v>
      </c>
      <c r="I209" s="31">
        <f t="shared" si="69"/>
        <v>40</v>
      </c>
    </row>
    <row r="210" spans="1:9" s="32" customFormat="1" ht="12.75" customHeight="1">
      <c r="A210" s="30" t="s">
        <v>280</v>
      </c>
      <c r="B210" s="33">
        <v>110</v>
      </c>
      <c r="C210" s="31">
        <f t="shared" si="63"/>
        <v>93.5</v>
      </c>
      <c r="D210" s="31">
        <f t="shared" si="64"/>
        <v>77</v>
      </c>
      <c r="E210" s="31">
        <f t="shared" si="65"/>
        <v>66</v>
      </c>
      <c r="F210" s="31">
        <f t="shared" si="66"/>
        <v>60.50000000000001</v>
      </c>
      <c r="G210" s="31">
        <f t="shared" si="67"/>
        <v>55</v>
      </c>
      <c r="H210" s="31">
        <f t="shared" si="68"/>
        <v>49.5</v>
      </c>
      <c r="I210" s="31">
        <f t="shared" si="69"/>
        <v>44</v>
      </c>
    </row>
    <row r="211" spans="1:9" ht="12.75" customHeight="1">
      <c r="A211" s="30" t="s">
        <v>281</v>
      </c>
      <c r="B211" s="33">
        <v>70</v>
      </c>
      <c r="C211" s="31">
        <f t="shared" si="63"/>
        <v>59.5</v>
      </c>
      <c r="D211" s="31">
        <f t="shared" si="64"/>
        <v>49</v>
      </c>
      <c r="E211" s="31">
        <f t="shared" si="65"/>
        <v>42</v>
      </c>
      <c r="F211" s="31">
        <f t="shared" si="66"/>
        <v>38.5</v>
      </c>
      <c r="G211" s="31">
        <f t="shared" si="67"/>
        <v>35</v>
      </c>
      <c r="H211" s="31">
        <f t="shared" si="68"/>
        <v>31.5</v>
      </c>
      <c r="I211" s="31">
        <f t="shared" si="69"/>
        <v>28</v>
      </c>
    </row>
    <row r="212" spans="1:9" ht="12.75" customHeight="1">
      <c r="A212" s="30" t="s">
        <v>282</v>
      </c>
      <c r="B212" s="33">
        <v>70</v>
      </c>
      <c r="C212" s="31">
        <f t="shared" si="63"/>
        <v>59.5</v>
      </c>
      <c r="D212" s="31">
        <f t="shared" si="64"/>
        <v>49</v>
      </c>
      <c r="E212" s="31">
        <f t="shared" si="65"/>
        <v>42</v>
      </c>
      <c r="F212" s="31">
        <f t="shared" si="66"/>
        <v>38.5</v>
      </c>
      <c r="G212" s="31">
        <f t="shared" si="67"/>
        <v>35</v>
      </c>
      <c r="H212" s="31">
        <f t="shared" si="68"/>
        <v>31.5</v>
      </c>
      <c r="I212" s="31">
        <f t="shared" si="69"/>
        <v>28</v>
      </c>
    </row>
    <row r="213" spans="1:9" ht="12.75" customHeight="1">
      <c r="A213" s="30" t="s">
        <v>283</v>
      </c>
      <c r="B213" s="33">
        <v>50</v>
      </c>
      <c r="C213" s="31">
        <f t="shared" si="63"/>
        <v>42.5</v>
      </c>
      <c r="D213" s="31">
        <f t="shared" si="64"/>
        <v>35</v>
      </c>
      <c r="E213" s="31">
        <f t="shared" si="65"/>
        <v>30</v>
      </c>
      <c r="F213" s="31">
        <f t="shared" si="66"/>
        <v>27.500000000000004</v>
      </c>
      <c r="G213" s="31">
        <f t="shared" si="67"/>
        <v>25</v>
      </c>
      <c r="H213" s="31">
        <f t="shared" si="68"/>
        <v>22.5</v>
      </c>
      <c r="I213" s="31">
        <f t="shared" si="69"/>
        <v>20</v>
      </c>
    </row>
    <row r="214" spans="1:9" ht="12.75" customHeight="1">
      <c r="A214" s="30" t="s">
        <v>284</v>
      </c>
      <c r="B214" s="33">
        <v>50</v>
      </c>
      <c r="C214" s="31">
        <f t="shared" si="63"/>
        <v>42.5</v>
      </c>
      <c r="D214" s="31">
        <f t="shared" si="64"/>
        <v>35</v>
      </c>
      <c r="E214" s="31">
        <f t="shared" si="65"/>
        <v>30</v>
      </c>
      <c r="F214" s="31">
        <f t="shared" si="66"/>
        <v>27.500000000000004</v>
      </c>
      <c r="G214" s="31">
        <f t="shared" si="67"/>
        <v>25</v>
      </c>
      <c r="H214" s="31">
        <f t="shared" si="68"/>
        <v>22.5</v>
      </c>
      <c r="I214" s="31">
        <f t="shared" si="69"/>
        <v>20</v>
      </c>
    </row>
    <row r="215" spans="1:9" ht="12.75" customHeight="1">
      <c r="A215" s="30" t="s">
        <v>285</v>
      </c>
      <c r="B215" s="33">
        <v>35</v>
      </c>
      <c r="C215" s="31">
        <f t="shared" si="63"/>
        <v>29.75</v>
      </c>
      <c r="D215" s="31">
        <f t="shared" si="64"/>
        <v>24.5</v>
      </c>
      <c r="E215" s="31">
        <f t="shared" si="65"/>
        <v>21</v>
      </c>
      <c r="F215" s="31">
        <f t="shared" si="66"/>
        <v>19.25</v>
      </c>
      <c r="G215" s="31">
        <f t="shared" si="67"/>
        <v>17.5</v>
      </c>
      <c r="H215" s="31">
        <f t="shared" si="68"/>
        <v>15.75</v>
      </c>
      <c r="I215" s="31">
        <f t="shared" si="69"/>
        <v>14</v>
      </c>
    </row>
    <row r="216" spans="1:9" ht="12.75" customHeight="1">
      <c r="A216" s="30" t="s">
        <v>286</v>
      </c>
      <c r="B216" s="33">
        <v>35</v>
      </c>
      <c r="C216" s="31">
        <f t="shared" si="63"/>
        <v>29.75</v>
      </c>
      <c r="D216" s="31">
        <f t="shared" si="64"/>
        <v>24.5</v>
      </c>
      <c r="E216" s="31">
        <f t="shared" si="65"/>
        <v>21</v>
      </c>
      <c r="F216" s="31">
        <f t="shared" si="66"/>
        <v>19.25</v>
      </c>
      <c r="G216" s="31">
        <f t="shared" si="67"/>
        <v>17.5</v>
      </c>
      <c r="H216" s="31">
        <f t="shared" si="68"/>
        <v>15.75</v>
      </c>
      <c r="I216" s="31">
        <f t="shared" si="69"/>
        <v>14</v>
      </c>
    </row>
    <row r="217" spans="1:9" ht="12.75" customHeight="1">
      <c r="A217" s="30" t="s">
        <v>287</v>
      </c>
      <c r="B217" s="33">
        <v>25</v>
      </c>
      <c r="C217" s="31">
        <f t="shared" si="63"/>
        <v>21.25</v>
      </c>
      <c r="D217" s="31">
        <f t="shared" si="64"/>
        <v>17.5</v>
      </c>
      <c r="E217" s="31">
        <f t="shared" si="65"/>
        <v>15</v>
      </c>
      <c r="F217" s="31">
        <f t="shared" si="66"/>
        <v>13.750000000000002</v>
      </c>
      <c r="G217" s="31">
        <f t="shared" si="67"/>
        <v>12.5</v>
      </c>
      <c r="H217" s="31">
        <f t="shared" si="68"/>
        <v>11.25</v>
      </c>
      <c r="I217" s="31">
        <f t="shared" si="69"/>
        <v>10</v>
      </c>
    </row>
    <row r="218" spans="1:9" ht="12.75" customHeight="1">
      <c r="A218" s="30" t="s">
        <v>288</v>
      </c>
      <c r="B218" s="33">
        <v>50</v>
      </c>
      <c r="C218" s="31">
        <f t="shared" si="63"/>
        <v>42.5</v>
      </c>
      <c r="D218" s="31">
        <f t="shared" si="64"/>
        <v>35</v>
      </c>
      <c r="E218" s="31">
        <f t="shared" si="65"/>
        <v>30</v>
      </c>
      <c r="F218" s="31">
        <f t="shared" si="66"/>
        <v>27.500000000000004</v>
      </c>
      <c r="G218" s="31">
        <f t="shared" si="67"/>
        <v>25</v>
      </c>
      <c r="H218" s="31">
        <f t="shared" si="68"/>
        <v>22.5</v>
      </c>
      <c r="I218" s="31">
        <f t="shared" si="69"/>
        <v>20</v>
      </c>
    </row>
    <row r="219" spans="1:9" ht="12.75" customHeight="1">
      <c r="A219" s="30" t="s">
        <v>289</v>
      </c>
      <c r="B219" s="33">
        <v>50</v>
      </c>
      <c r="C219" s="31">
        <f t="shared" si="63"/>
        <v>42.5</v>
      </c>
      <c r="D219" s="31">
        <f t="shared" si="64"/>
        <v>35</v>
      </c>
      <c r="E219" s="31">
        <f t="shared" si="65"/>
        <v>30</v>
      </c>
      <c r="F219" s="31">
        <f t="shared" si="66"/>
        <v>27.500000000000004</v>
      </c>
      <c r="G219" s="31">
        <f t="shared" si="67"/>
        <v>25</v>
      </c>
      <c r="H219" s="31">
        <f t="shared" si="68"/>
        <v>22.5</v>
      </c>
      <c r="I219" s="31">
        <f t="shared" si="69"/>
        <v>20</v>
      </c>
    </row>
    <row r="220" spans="1:9" ht="29.25" customHeight="1">
      <c r="A220" s="61"/>
      <c r="B220" s="61"/>
      <c r="C220" s="61"/>
      <c r="D220" s="61"/>
      <c r="E220" s="61"/>
      <c r="F220" s="61"/>
      <c r="G220" s="61"/>
      <c r="H220" s="61"/>
      <c r="I220" s="61"/>
    </row>
    <row r="221" spans="1:9" ht="34.5" customHeight="1">
      <c r="A221" s="29" t="s">
        <v>227</v>
      </c>
      <c r="B221" s="29" t="s">
        <v>81</v>
      </c>
      <c r="C221" s="29" t="s">
        <v>82</v>
      </c>
      <c r="D221" s="29" t="s">
        <v>83</v>
      </c>
      <c r="E221" s="29" t="s">
        <v>84</v>
      </c>
      <c r="F221" s="29" t="s">
        <v>85</v>
      </c>
      <c r="G221" s="29" t="s">
        <v>86</v>
      </c>
      <c r="H221" s="29" t="s">
        <v>87</v>
      </c>
      <c r="I221" s="29" t="s">
        <v>88</v>
      </c>
    </row>
    <row r="222" spans="1:9" ht="12.75" customHeight="1">
      <c r="A222" s="30" t="s">
        <v>290</v>
      </c>
      <c r="B222" s="33">
        <v>30</v>
      </c>
      <c r="C222" s="31">
        <f aca="true" t="shared" si="70" ref="C222:C242">B222*0.85</f>
        <v>25.5</v>
      </c>
      <c r="D222" s="31">
        <f aca="true" t="shared" si="71" ref="D222:D242">B222*0.7</f>
        <v>21</v>
      </c>
      <c r="E222" s="31">
        <f aca="true" t="shared" si="72" ref="E222:E242">B222*0.6</f>
        <v>18</v>
      </c>
      <c r="F222" s="31">
        <f aca="true" t="shared" si="73" ref="F222:F242">B222*0.55</f>
        <v>16.5</v>
      </c>
      <c r="G222" s="31">
        <f aca="true" t="shared" si="74" ref="G222:G242">B222*0.5</f>
        <v>15</v>
      </c>
      <c r="H222" s="31">
        <f aca="true" t="shared" si="75" ref="H222:H242">B222*0.45</f>
        <v>13.5</v>
      </c>
      <c r="I222" s="31">
        <f aca="true" t="shared" si="76" ref="I222:I242">B222*0.4</f>
        <v>12</v>
      </c>
    </row>
    <row r="223" spans="1:9" ht="12.75" customHeight="1">
      <c r="A223" s="30" t="s">
        <v>291</v>
      </c>
      <c r="B223" s="33">
        <v>75</v>
      </c>
      <c r="C223" s="31">
        <f t="shared" si="70"/>
        <v>63.75</v>
      </c>
      <c r="D223" s="31">
        <f t="shared" si="71"/>
        <v>52.5</v>
      </c>
      <c r="E223" s="31">
        <f t="shared" si="72"/>
        <v>45</v>
      </c>
      <c r="F223" s="31">
        <f t="shared" si="73"/>
        <v>41.25</v>
      </c>
      <c r="G223" s="31">
        <f t="shared" si="74"/>
        <v>37.5</v>
      </c>
      <c r="H223" s="31">
        <f t="shared" si="75"/>
        <v>33.75</v>
      </c>
      <c r="I223" s="31">
        <f t="shared" si="76"/>
        <v>30</v>
      </c>
    </row>
    <row r="224" spans="1:9" ht="12.75" customHeight="1">
      <c r="A224" s="30" t="s">
        <v>292</v>
      </c>
      <c r="B224" s="33">
        <v>50</v>
      </c>
      <c r="C224" s="31">
        <f t="shared" si="70"/>
        <v>42.5</v>
      </c>
      <c r="D224" s="31">
        <f t="shared" si="71"/>
        <v>35</v>
      </c>
      <c r="E224" s="31">
        <f t="shared" si="72"/>
        <v>30</v>
      </c>
      <c r="F224" s="31">
        <f t="shared" si="73"/>
        <v>27.500000000000004</v>
      </c>
      <c r="G224" s="31">
        <f t="shared" si="74"/>
        <v>25</v>
      </c>
      <c r="H224" s="31">
        <f t="shared" si="75"/>
        <v>22.5</v>
      </c>
      <c r="I224" s="31">
        <f t="shared" si="76"/>
        <v>20</v>
      </c>
    </row>
    <row r="225" spans="1:9" ht="12.75" customHeight="1">
      <c r="A225" s="30" t="s">
        <v>293</v>
      </c>
      <c r="B225" s="33">
        <v>170</v>
      </c>
      <c r="C225" s="31">
        <f t="shared" si="70"/>
        <v>144.5</v>
      </c>
      <c r="D225" s="31">
        <f t="shared" si="71"/>
        <v>118.99999999999999</v>
      </c>
      <c r="E225" s="31">
        <f t="shared" si="72"/>
        <v>102</v>
      </c>
      <c r="F225" s="31">
        <f t="shared" si="73"/>
        <v>93.50000000000001</v>
      </c>
      <c r="G225" s="31">
        <f t="shared" si="74"/>
        <v>85</v>
      </c>
      <c r="H225" s="31">
        <f t="shared" si="75"/>
        <v>76.5</v>
      </c>
      <c r="I225" s="31">
        <f t="shared" si="76"/>
        <v>68</v>
      </c>
    </row>
    <row r="226" spans="1:9" ht="12.75" customHeight="1">
      <c r="A226" s="30" t="s">
        <v>294</v>
      </c>
      <c r="B226" s="33">
        <v>170</v>
      </c>
      <c r="C226" s="31">
        <f t="shared" si="70"/>
        <v>144.5</v>
      </c>
      <c r="D226" s="31">
        <f t="shared" si="71"/>
        <v>118.99999999999999</v>
      </c>
      <c r="E226" s="31">
        <f t="shared" si="72"/>
        <v>102</v>
      </c>
      <c r="F226" s="31">
        <f t="shared" si="73"/>
        <v>93.50000000000001</v>
      </c>
      <c r="G226" s="31">
        <f t="shared" si="74"/>
        <v>85</v>
      </c>
      <c r="H226" s="31">
        <f t="shared" si="75"/>
        <v>76.5</v>
      </c>
      <c r="I226" s="31">
        <f t="shared" si="76"/>
        <v>68</v>
      </c>
    </row>
    <row r="227" spans="1:9" ht="12.75" customHeight="1">
      <c r="A227" s="30" t="s">
        <v>295</v>
      </c>
      <c r="B227" s="33">
        <v>220</v>
      </c>
      <c r="C227" s="31">
        <f t="shared" si="70"/>
        <v>187</v>
      </c>
      <c r="D227" s="31">
        <f t="shared" si="71"/>
        <v>154</v>
      </c>
      <c r="E227" s="31">
        <f t="shared" si="72"/>
        <v>132</v>
      </c>
      <c r="F227" s="31">
        <f t="shared" si="73"/>
        <v>121.00000000000001</v>
      </c>
      <c r="G227" s="31">
        <f t="shared" si="74"/>
        <v>110</v>
      </c>
      <c r="H227" s="31">
        <f t="shared" si="75"/>
        <v>99</v>
      </c>
      <c r="I227" s="31">
        <f t="shared" si="76"/>
        <v>88</v>
      </c>
    </row>
    <row r="228" spans="1:9" ht="12.75" customHeight="1">
      <c r="A228" s="30" t="s">
        <v>296</v>
      </c>
      <c r="B228" s="33">
        <v>220</v>
      </c>
      <c r="C228" s="31">
        <f t="shared" si="70"/>
        <v>187</v>
      </c>
      <c r="D228" s="31">
        <f t="shared" si="71"/>
        <v>154</v>
      </c>
      <c r="E228" s="31">
        <f t="shared" si="72"/>
        <v>132</v>
      </c>
      <c r="F228" s="31">
        <f t="shared" si="73"/>
        <v>121.00000000000001</v>
      </c>
      <c r="G228" s="31">
        <f t="shared" si="74"/>
        <v>110</v>
      </c>
      <c r="H228" s="31">
        <f t="shared" si="75"/>
        <v>99</v>
      </c>
      <c r="I228" s="31">
        <f t="shared" si="76"/>
        <v>88</v>
      </c>
    </row>
    <row r="229" spans="1:9" ht="12.75" customHeight="1">
      <c r="A229" s="30" t="s">
        <v>297</v>
      </c>
      <c r="B229" s="33">
        <v>330</v>
      </c>
      <c r="C229" s="31">
        <f t="shared" si="70"/>
        <v>280.5</v>
      </c>
      <c r="D229" s="31">
        <f t="shared" si="71"/>
        <v>230.99999999999997</v>
      </c>
      <c r="E229" s="31">
        <f t="shared" si="72"/>
        <v>198</v>
      </c>
      <c r="F229" s="31">
        <f t="shared" si="73"/>
        <v>181.50000000000003</v>
      </c>
      <c r="G229" s="31">
        <f t="shared" si="74"/>
        <v>165</v>
      </c>
      <c r="H229" s="31">
        <f t="shared" si="75"/>
        <v>148.5</v>
      </c>
      <c r="I229" s="31">
        <f t="shared" si="76"/>
        <v>132</v>
      </c>
    </row>
    <row r="230" spans="1:9" ht="12.75" customHeight="1">
      <c r="A230" s="30" t="s">
        <v>298</v>
      </c>
      <c r="B230" s="33">
        <v>330</v>
      </c>
      <c r="C230" s="31">
        <f t="shared" si="70"/>
        <v>280.5</v>
      </c>
      <c r="D230" s="31">
        <f t="shared" si="71"/>
        <v>230.99999999999997</v>
      </c>
      <c r="E230" s="31">
        <f t="shared" si="72"/>
        <v>198</v>
      </c>
      <c r="F230" s="31">
        <f t="shared" si="73"/>
        <v>181.50000000000003</v>
      </c>
      <c r="G230" s="31">
        <f t="shared" si="74"/>
        <v>165</v>
      </c>
      <c r="H230" s="31">
        <f t="shared" si="75"/>
        <v>148.5</v>
      </c>
      <c r="I230" s="31">
        <f t="shared" si="76"/>
        <v>132</v>
      </c>
    </row>
    <row r="231" spans="1:9" ht="12.75" customHeight="1">
      <c r="A231" s="30" t="s">
        <v>299</v>
      </c>
      <c r="B231" s="33">
        <v>440</v>
      </c>
      <c r="C231" s="31">
        <f t="shared" si="70"/>
        <v>374</v>
      </c>
      <c r="D231" s="31">
        <f t="shared" si="71"/>
        <v>308</v>
      </c>
      <c r="E231" s="31">
        <f t="shared" si="72"/>
        <v>264</v>
      </c>
      <c r="F231" s="31">
        <f t="shared" si="73"/>
        <v>242.00000000000003</v>
      </c>
      <c r="G231" s="31">
        <f t="shared" si="74"/>
        <v>220</v>
      </c>
      <c r="H231" s="31">
        <f t="shared" si="75"/>
        <v>198</v>
      </c>
      <c r="I231" s="31">
        <f t="shared" si="76"/>
        <v>176</v>
      </c>
    </row>
    <row r="232" spans="1:9" ht="12.75" customHeight="1">
      <c r="A232" s="30" t="s">
        <v>300</v>
      </c>
      <c r="B232" s="33">
        <v>440</v>
      </c>
      <c r="C232" s="31">
        <f t="shared" si="70"/>
        <v>374</v>
      </c>
      <c r="D232" s="31">
        <f t="shared" si="71"/>
        <v>308</v>
      </c>
      <c r="E232" s="31">
        <f t="shared" si="72"/>
        <v>264</v>
      </c>
      <c r="F232" s="31">
        <f t="shared" si="73"/>
        <v>242.00000000000003</v>
      </c>
      <c r="G232" s="31">
        <f t="shared" si="74"/>
        <v>220</v>
      </c>
      <c r="H232" s="31">
        <f t="shared" si="75"/>
        <v>198</v>
      </c>
      <c r="I232" s="31">
        <f t="shared" si="76"/>
        <v>176</v>
      </c>
    </row>
    <row r="233" spans="1:9" ht="12.75" customHeight="1">
      <c r="A233" s="30" t="s">
        <v>301</v>
      </c>
      <c r="B233" s="33">
        <v>850</v>
      </c>
      <c r="C233" s="31">
        <f t="shared" si="70"/>
        <v>722.5</v>
      </c>
      <c r="D233" s="31">
        <f t="shared" si="71"/>
        <v>595</v>
      </c>
      <c r="E233" s="31">
        <f t="shared" si="72"/>
        <v>510</v>
      </c>
      <c r="F233" s="31">
        <f t="shared" si="73"/>
        <v>467.50000000000006</v>
      </c>
      <c r="G233" s="31">
        <f t="shared" si="74"/>
        <v>425</v>
      </c>
      <c r="H233" s="31">
        <f t="shared" si="75"/>
        <v>382.5</v>
      </c>
      <c r="I233" s="31">
        <f t="shared" si="76"/>
        <v>340</v>
      </c>
    </row>
    <row r="234" spans="1:9" ht="12.75" customHeight="1">
      <c r="A234" s="30" t="s">
        <v>302</v>
      </c>
      <c r="B234" s="33">
        <v>850</v>
      </c>
      <c r="C234" s="31">
        <f t="shared" si="70"/>
        <v>722.5</v>
      </c>
      <c r="D234" s="31">
        <f t="shared" si="71"/>
        <v>595</v>
      </c>
      <c r="E234" s="31">
        <f t="shared" si="72"/>
        <v>510</v>
      </c>
      <c r="F234" s="31">
        <f t="shared" si="73"/>
        <v>467.50000000000006</v>
      </c>
      <c r="G234" s="31">
        <f t="shared" si="74"/>
        <v>425</v>
      </c>
      <c r="H234" s="31">
        <f t="shared" si="75"/>
        <v>382.5</v>
      </c>
      <c r="I234" s="31">
        <f t="shared" si="76"/>
        <v>340</v>
      </c>
    </row>
    <row r="235" spans="1:9" ht="12.75" customHeight="1">
      <c r="A235" s="30" t="s">
        <v>303</v>
      </c>
      <c r="B235" s="33">
        <v>850</v>
      </c>
      <c r="C235" s="31">
        <f t="shared" si="70"/>
        <v>722.5</v>
      </c>
      <c r="D235" s="31">
        <f t="shared" si="71"/>
        <v>595</v>
      </c>
      <c r="E235" s="31">
        <f t="shared" si="72"/>
        <v>510</v>
      </c>
      <c r="F235" s="31">
        <f t="shared" si="73"/>
        <v>467.50000000000006</v>
      </c>
      <c r="G235" s="31">
        <f t="shared" si="74"/>
        <v>425</v>
      </c>
      <c r="H235" s="31">
        <f t="shared" si="75"/>
        <v>382.5</v>
      </c>
      <c r="I235" s="31">
        <f t="shared" si="76"/>
        <v>340</v>
      </c>
    </row>
    <row r="236" spans="1:9" ht="12.75" customHeight="1">
      <c r="A236" s="30" t="s">
        <v>304</v>
      </c>
      <c r="B236" s="33">
        <v>1300</v>
      </c>
      <c r="C236" s="31">
        <f t="shared" si="70"/>
        <v>1105</v>
      </c>
      <c r="D236" s="31">
        <f t="shared" si="71"/>
        <v>909.9999999999999</v>
      </c>
      <c r="E236" s="31">
        <f t="shared" si="72"/>
        <v>780</v>
      </c>
      <c r="F236" s="31">
        <f t="shared" si="73"/>
        <v>715.0000000000001</v>
      </c>
      <c r="G236" s="31">
        <f t="shared" si="74"/>
        <v>650</v>
      </c>
      <c r="H236" s="31">
        <f t="shared" si="75"/>
        <v>585</v>
      </c>
      <c r="I236" s="31">
        <f t="shared" si="76"/>
        <v>520</v>
      </c>
    </row>
    <row r="237" spans="1:9" ht="12.75" customHeight="1">
      <c r="A237" s="30" t="s">
        <v>305</v>
      </c>
      <c r="B237" s="33">
        <v>900</v>
      </c>
      <c r="C237" s="31">
        <f t="shared" si="70"/>
        <v>765</v>
      </c>
      <c r="D237" s="31">
        <f t="shared" si="71"/>
        <v>630</v>
      </c>
      <c r="E237" s="31">
        <f t="shared" si="72"/>
        <v>540</v>
      </c>
      <c r="F237" s="31">
        <f t="shared" si="73"/>
        <v>495.00000000000006</v>
      </c>
      <c r="G237" s="31">
        <f t="shared" si="74"/>
        <v>450</v>
      </c>
      <c r="H237" s="31">
        <f t="shared" si="75"/>
        <v>405</v>
      </c>
      <c r="I237" s="31">
        <f t="shared" si="76"/>
        <v>360</v>
      </c>
    </row>
    <row r="238" spans="1:9" ht="12.75" customHeight="1">
      <c r="A238" s="30" t="s">
        <v>306</v>
      </c>
      <c r="B238" s="33">
        <v>900</v>
      </c>
      <c r="C238" s="31">
        <f t="shared" si="70"/>
        <v>765</v>
      </c>
      <c r="D238" s="31">
        <f t="shared" si="71"/>
        <v>630</v>
      </c>
      <c r="E238" s="31">
        <f t="shared" si="72"/>
        <v>540</v>
      </c>
      <c r="F238" s="31">
        <f t="shared" si="73"/>
        <v>495.00000000000006</v>
      </c>
      <c r="G238" s="31">
        <f t="shared" si="74"/>
        <v>450</v>
      </c>
      <c r="H238" s="31">
        <f t="shared" si="75"/>
        <v>405</v>
      </c>
      <c r="I238" s="31">
        <f t="shared" si="76"/>
        <v>360</v>
      </c>
    </row>
    <row r="239" spans="1:9" ht="12.75" customHeight="1">
      <c r="A239" s="30" t="s">
        <v>307</v>
      </c>
      <c r="B239" s="33">
        <v>1250</v>
      </c>
      <c r="C239" s="31">
        <f t="shared" si="70"/>
        <v>1062.5</v>
      </c>
      <c r="D239" s="31">
        <f t="shared" si="71"/>
        <v>875</v>
      </c>
      <c r="E239" s="31">
        <f t="shared" si="72"/>
        <v>750</v>
      </c>
      <c r="F239" s="31">
        <f t="shared" si="73"/>
        <v>687.5</v>
      </c>
      <c r="G239" s="31">
        <f t="shared" si="74"/>
        <v>625</v>
      </c>
      <c r="H239" s="31">
        <f t="shared" si="75"/>
        <v>562.5</v>
      </c>
      <c r="I239" s="31">
        <f t="shared" si="76"/>
        <v>500</v>
      </c>
    </row>
    <row r="240" spans="1:9" ht="12.75" customHeight="1">
      <c r="A240" s="30" t="s">
        <v>308</v>
      </c>
      <c r="B240" s="33">
        <v>500</v>
      </c>
      <c r="C240" s="31">
        <f t="shared" si="70"/>
        <v>425</v>
      </c>
      <c r="D240" s="31">
        <f t="shared" si="71"/>
        <v>350</v>
      </c>
      <c r="E240" s="31">
        <f t="shared" si="72"/>
        <v>300</v>
      </c>
      <c r="F240" s="31">
        <f t="shared" si="73"/>
        <v>275</v>
      </c>
      <c r="G240" s="31">
        <f t="shared" si="74"/>
        <v>250</v>
      </c>
      <c r="H240" s="31">
        <f t="shared" si="75"/>
        <v>225</v>
      </c>
      <c r="I240" s="31">
        <f t="shared" si="76"/>
        <v>200</v>
      </c>
    </row>
    <row r="241" spans="1:9" ht="12.75" customHeight="1">
      <c r="A241" s="30" t="s">
        <v>309</v>
      </c>
      <c r="B241" s="33">
        <v>500</v>
      </c>
      <c r="C241" s="31">
        <f t="shared" si="70"/>
        <v>425</v>
      </c>
      <c r="D241" s="31">
        <f t="shared" si="71"/>
        <v>350</v>
      </c>
      <c r="E241" s="31">
        <f t="shared" si="72"/>
        <v>300</v>
      </c>
      <c r="F241" s="31">
        <f t="shared" si="73"/>
        <v>275</v>
      </c>
      <c r="G241" s="31">
        <f t="shared" si="74"/>
        <v>250</v>
      </c>
      <c r="H241" s="31">
        <f t="shared" si="75"/>
        <v>225</v>
      </c>
      <c r="I241" s="31">
        <f t="shared" si="76"/>
        <v>200</v>
      </c>
    </row>
    <row r="242" spans="1:9" ht="12.75" customHeight="1">
      <c r="A242" s="30" t="s">
        <v>310</v>
      </c>
      <c r="B242" s="33">
        <v>500</v>
      </c>
      <c r="C242" s="31">
        <f t="shared" si="70"/>
        <v>425</v>
      </c>
      <c r="D242" s="31">
        <f t="shared" si="71"/>
        <v>350</v>
      </c>
      <c r="E242" s="31">
        <f t="shared" si="72"/>
        <v>300</v>
      </c>
      <c r="F242" s="31">
        <f t="shared" si="73"/>
        <v>275</v>
      </c>
      <c r="G242" s="31">
        <f t="shared" si="74"/>
        <v>250</v>
      </c>
      <c r="H242" s="31">
        <f t="shared" si="75"/>
        <v>225</v>
      </c>
      <c r="I242" s="31">
        <f t="shared" si="76"/>
        <v>200</v>
      </c>
    </row>
    <row r="243" spans="1:9" ht="34.5" customHeight="1">
      <c r="A243" s="29" t="s">
        <v>311</v>
      </c>
      <c r="B243" s="29" t="s">
        <v>81</v>
      </c>
      <c r="C243" s="29" t="s">
        <v>82</v>
      </c>
      <c r="D243" s="29" t="s">
        <v>83</v>
      </c>
      <c r="E243" s="29" t="s">
        <v>84</v>
      </c>
      <c r="F243" s="29" t="s">
        <v>85</v>
      </c>
      <c r="G243" s="29" t="s">
        <v>86</v>
      </c>
      <c r="H243" s="29" t="s">
        <v>87</v>
      </c>
      <c r="I243" s="29" t="s">
        <v>88</v>
      </c>
    </row>
    <row r="244" spans="1:9" ht="12.75" customHeight="1">
      <c r="A244" s="30" t="s">
        <v>312</v>
      </c>
      <c r="B244" s="33">
        <v>5050</v>
      </c>
      <c r="C244" s="33">
        <f aca="true" t="shared" si="77" ref="C244:C256">B244*0.95</f>
        <v>4797.5</v>
      </c>
      <c r="D244" s="33">
        <f aca="true" t="shared" si="78" ref="D244:D256">B244*0.85</f>
        <v>4292.5</v>
      </c>
      <c r="E244" s="33">
        <f aca="true" t="shared" si="79" ref="E244:E256">B244*0.8</f>
        <v>4040</v>
      </c>
      <c r="F244" s="33">
        <f aca="true" t="shared" si="80" ref="F244:F256">B244*0.75</f>
        <v>3787.5</v>
      </c>
      <c r="G244" s="33">
        <f aca="true" t="shared" si="81" ref="G244:G256">B244*0.7</f>
        <v>3535</v>
      </c>
      <c r="H244" s="33">
        <f aca="true" t="shared" si="82" ref="H244:H256">B244*0.65</f>
        <v>3282.5</v>
      </c>
      <c r="I244" s="33">
        <f aca="true" t="shared" si="83" ref="I244:I256">B244*0.6</f>
        <v>3030</v>
      </c>
    </row>
    <row r="245" spans="1:9" ht="12.75" customHeight="1">
      <c r="A245" s="30" t="s">
        <v>313</v>
      </c>
      <c r="B245" s="33">
        <v>5050</v>
      </c>
      <c r="C245" s="33">
        <f t="shared" si="77"/>
        <v>4797.5</v>
      </c>
      <c r="D245" s="33">
        <f t="shared" si="78"/>
        <v>4292.5</v>
      </c>
      <c r="E245" s="33">
        <f t="shared" si="79"/>
        <v>4040</v>
      </c>
      <c r="F245" s="33">
        <f t="shared" si="80"/>
        <v>3787.5</v>
      </c>
      <c r="G245" s="33">
        <f t="shared" si="81"/>
        <v>3535</v>
      </c>
      <c r="H245" s="33">
        <f t="shared" si="82"/>
        <v>3282.5</v>
      </c>
      <c r="I245" s="33">
        <f t="shared" si="83"/>
        <v>3030</v>
      </c>
    </row>
    <row r="246" spans="1:9" ht="12.75" customHeight="1">
      <c r="A246" s="30" t="s">
        <v>314</v>
      </c>
      <c r="B246" s="33">
        <v>2400</v>
      </c>
      <c r="C246" s="33">
        <f t="shared" si="77"/>
        <v>2280</v>
      </c>
      <c r="D246" s="33">
        <f t="shared" si="78"/>
        <v>2040</v>
      </c>
      <c r="E246" s="33">
        <f t="shared" si="79"/>
        <v>1920</v>
      </c>
      <c r="F246" s="33">
        <f t="shared" si="80"/>
        <v>1800</v>
      </c>
      <c r="G246" s="33">
        <f t="shared" si="81"/>
        <v>1680</v>
      </c>
      <c r="H246" s="33">
        <f t="shared" si="82"/>
        <v>1560</v>
      </c>
      <c r="I246" s="33">
        <f t="shared" si="83"/>
        <v>1440</v>
      </c>
    </row>
    <row r="247" spans="1:9" ht="12.75" customHeight="1">
      <c r="A247" s="30" t="s">
        <v>315</v>
      </c>
      <c r="B247" s="33">
        <v>2100</v>
      </c>
      <c r="C247" s="33">
        <f t="shared" si="77"/>
        <v>1995</v>
      </c>
      <c r="D247" s="33">
        <f t="shared" si="78"/>
        <v>1785</v>
      </c>
      <c r="E247" s="33">
        <f t="shared" si="79"/>
        <v>1680</v>
      </c>
      <c r="F247" s="33">
        <f t="shared" si="80"/>
        <v>1575</v>
      </c>
      <c r="G247" s="33">
        <f t="shared" si="81"/>
        <v>1470</v>
      </c>
      <c r="H247" s="33">
        <f t="shared" si="82"/>
        <v>1365</v>
      </c>
      <c r="I247" s="33">
        <f t="shared" si="83"/>
        <v>1260</v>
      </c>
    </row>
    <row r="248" spans="1:9" ht="12.75" customHeight="1">
      <c r="A248" s="30" t="s">
        <v>316</v>
      </c>
      <c r="B248" s="33">
        <v>4500</v>
      </c>
      <c r="C248" s="33">
        <f t="shared" si="77"/>
        <v>4275</v>
      </c>
      <c r="D248" s="33">
        <f t="shared" si="78"/>
        <v>3825</v>
      </c>
      <c r="E248" s="33">
        <f t="shared" si="79"/>
        <v>3600</v>
      </c>
      <c r="F248" s="33">
        <f t="shared" si="80"/>
        <v>3375</v>
      </c>
      <c r="G248" s="33">
        <f t="shared" si="81"/>
        <v>3150</v>
      </c>
      <c r="H248" s="33">
        <f t="shared" si="82"/>
        <v>2925</v>
      </c>
      <c r="I248" s="33">
        <f t="shared" si="83"/>
        <v>2700</v>
      </c>
    </row>
    <row r="249" spans="1:9" ht="12.75" customHeight="1">
      <c r="A249" s="30" t="s">
        <v>317</v>
      </c>
      <c r="B249" s="33">
        <v>1800</v>
      </c>
      <c r="C249" s="33">
        <f t="shared" si="77"/>
        <v>1710</v>
      </c>
      <c r="D249" s="33">
        <f t="shared" si="78"/>
        <v>1530</v>
      </c>
      <c r="E249" s="33">
        <f t="shared" si="79"/>
        <v>1440</v>
      </c>
      <c r="F249" s="33">
        <f t="shared" si="80"/>
        <v>1350</v>
      </c>
      <c r="G249" s="33">
        <f t="shared" si="81"/>
        <v>1260</v>
      </c>
      <c r="H249" s="33">
        <f t="shared" si="82"/>
        <v>1170</v>
      </c>
      <c r="I249" s="33">
        <f t="shared" si="83"/>
        <v>1080</v>
      </c>
    </row>
    <row r="250" spans="1:9" ht="12.75" customHeight="1">
      <c r="A250" s="30" t="s">
        <v>318</v>
      </c>
      <c r="B250" s="33">
        <v>1200</v>
      </c>
      <c r="C250" s="33">
        <f t="shared" si="77"/>
        <v>1140</v>
      </c>
      <c r="D250" s="33">
        <f t="shared" si="78"/>
        <v>1020</v>
      </c>
      <c r="E250" s="33">
        <f t="shared" si="79"/>
        <v>960</v>
      </c>
      <c r="F250" s="33">
        <f t="shared" si="80"/>
        <v>900</v>
      </c>
      <c r="G250" s="33">
        <f t="shared" si="81"/>
        <v>840</v>
      </c>
      <c r="H250" s="33">
        <f t="shared" si="82"/>
        <v>780</v>
      </c>
      <c r="I250" s="33">
        <f t="shared" si="83"/>
        <v>720</v>
      </c>
    </row>
    <row r="251" spans="1:9" ht="12.75" customHeight="1">
      <c r="A251" s="30" t="s">
        <v>319</v>
      </c>
      <c r="B251" s="33">
        <v>1400</v>
      </c>
      <c r="C251" s="33">
        <f t="shared" si="77"/>
        <v>1330</v>
      </c>
      <c r="D251" s="33">
        <f t="shared" si="78"/>
        <v>1190</v>
      </c>
      <c r="E251" s="33">
        <f t="shared" si="79"/>
        <v>1120</v>
      </c>
      <c r="F251" s="33">
        <f t="shared" si="80"/>
        <v>1050</v>
      </c>
      <c r="G251" s="33">
        <f t="shared" si="81"/>
        <v>979.9999999999999</v>
      </c>
      <c r="H251" s="33">
        <f t="shared" si="82"/>
        <v>910</v>
      </c>
      <c r="I251" s="33">
        <f t="shared" si="83"/>
        <v>840</v>
      </c>
    </row>
    <row r="252" spans="1:9" ht="12.75" customHeight="1">
      <c r="A252" s="30" t="s">
        <v>320</v>
      </c>
      <c r="B252" s="33">
        <v>5000</v>
      </c>
      <c r="C252" s="33">
        <f t="shared" si="77"/>
        <v>4750</v>
      </c>
      <c r="D252" s="33">
        <f t="shared" si="78"/>
        <v>4250</v>
      </c>
      <c r="E252" s="33">
        <f t="shared" si="79"/>
        <v>4000</v>
      </c>
      <c r="F252" s="33">
        <f t="shared" si="80"/>
        <v>3750</v>
      </c>
      <c r="G252" s="33">
        <f t="shared" si="81"/>
        <v>3500</v>
      </c>
      <c r="H252" s="33">
        <f t="shared" si="82"/>
        <v>3250</v>
      </c>
      <c r="I252" s="33">
        <f t="shared" si="83"/>
        <v>3000</v>
      </c>
    </row>
    <row r="253" spans="1:9" ht="12.75" customHeight="1">
      <c r="A253" s="30" t="s">
        <v>321</v>
      </c>
      <c r="B253" s="33">
        <v>1800</v>
      </c>
      <c r="C253" s="33">
        <f t="shared" si="77"/>
        <v>1710</v>
      </c>
      <c r="D253" s="33">
        <f t="shared" si="78"/>
        <v>1530</v>
      </c>
      <c r="E253" s="33">
        <f t="shared" si="79"/>
        <v>1440</v>
      </c>
      <c r="F253" s="33">
        <f t="shared" si="80"/>
        <v>1350</v>
      </c>
      <c r="G253" s="33">
        <f t="shared" si="81"/>
        <v>1260</v>
      </c>
      <c r="H253" s="33">
        <f t="shared" si="82"/>
        <v>1170</v>
      </c>
      <c r="I253" s="33">
        <f t="shared" si="83"/>
        <v>1080</v>
      </c>
    </row>
    <row r="254" spans="1:9" ht="12.75" customHeight="1">
      <c r="A254" s="30" t="s">
        <v>322</v>
      </c>
      <c r="B254" s="33">
        <v>1200</v>
      </c>
      <c r="C254" s="33">
        <f t="shared" si="77"/>
        <v>1140</v>
      </c>
      <c r="D254" s="33">
        <f t="shared" si="78"/>
        <v>1020</v>
      </c>
      <c r="E254" s="33">
        <f t="shared" si="79"/>
        <v>960</v>
      </c>
      <c r="F254" s="33">
        <f t="shared" si="80"/>
        <v>900</v>
      </c>
      <c r="G254" s="33">
        <f t="shared" si="81"/>
        <v>840</v>
      </c>
      <c r="H254" s="33">
        <f t="shared" si="82"/>
        <v>780</v>
      </c>
      <c r="I254" s="33">
        <f t="shared" si="83"/>
        <v>720</v>
      </c>
    </row>
    <row r="255" spans="1:9" ht="12.75" customHeight="1">
      <c r="A255" s="30" t="s">
        <v>323</v>
      </c>
      <c r="B255" s="33">
        <v>900</v>
      </c>
      <c r="C255" s="33">
        <f t="shared" si="77"/>
        <v>855</v>
      </c>
      <c r="D255" s="33">
        <f t="shared" si="78"/>
        <v>765</v>
      </c>
      <c r="E255" s="33">
        <f t="shared" si="79"/>
        <v>720</v>
      </c>
      <c r="F255" s="33">
        <f t="shared" si="80"/>
        <v>675</v>
      </c>
      <c r="G255" s="33">
        <f t="shared" si="81"/>
        <v>630</v>
      </c>
      <c r="H255" s="33">
        <f t="shared" si="82"/>
        <v>585</v>
      </c>
      <c r="I255" s="33">
        <f t="shared" si="83"/>
        <v>540</v>
      </c>
    </row>
    <row r="256" spans="1:9" ht="12.75" customHeight="1">
      <c r="A256" s="30" t="s">
        <v>324</v>
      </c>
      <c r="B256" s="33">
        <v>300</v>
      </c>
      <c r="C256" s="33">
        <f t="shared" si="77"/>
        <v>285</v>
      </c>
      <c r="D256" s="33">
        <f t="shared" si="78"/>
        <v>255</v>
      </c>
      <c r="E256" s="33">
        <f t="shared" si="79"/>
        <v>240</v>
      </c>
      <c r="F256" s="33">
        <f t="shared" si="80"/>
        <v>225</v>
      </c>
      <c r="G256" s="33">
        <f t="shared" si="81"/>
        <v>210</v>
      </c>
      <c r="H256" s="33">
        <f t="shared" si="82"/>
        <v>195</v>
      </c>
      <c r="I256" s="33">
        <f t="shared" si="83"/>
        <v>180</v>
      </c>
    </row>
    <row r="257" spans="1:9" ht="29.25" customHeight="1">
      <c r="A257" s="61"/>
      <c r="B257" s="61"/>
      <c r="C257" s="61"/>
      <c r="D257" s="61"/>
      <c r="E257" s="61"/>
      <c r="F257" s="61"/>
      <c r="G257" s="61"/>
      <c r="H257" s="61"/>
      <c r="I257" s="61"/>
    </row>
    <row r="258" spans="1:9" ht="34.5" customHeight="1">
      <c r="A258" s="29" t="s">
        <v>311</v>
      </c>
      <c r="B258" s="29" t="s">
        <v>81</v>
      </c>
      <c r="C258" s="29" t="s">
        <v>82</v>
      </c>
      <c r="D258" s="29" t="s">
        <v>83</v>
      </c>
      <c r="E258" s="29" t="s">
        <v>84</v>
      </c>
      <c r="F258" s="29" t="s">
        <v>85</v>
      </c>
      <c r="G258" s="29" t="s">
        <v>86</v>
      </c>
      <c r="H258" s="29" t="s">
        <v>87</v>
      </c>
      <c r="I258" s="29" t="s">
        <v>88</v>
      </c>
    </row>
    <row r="259" spans="1:9" ht="12.75" customHeight="1">
      <c r="A259" s="30" t="s">
        <v>325</v>
      </c>
      <c r="B259" s="33">
        <v>300</v>
      </c>
      <c r="C259" s="33">
        <f aca="true" t="shared" si="84" ref="C259:C270">B259*0.95</f>
        <v>285</v>
      </c>
      <c r="D259" s="33">
        <f aca="true" t="shared" si="85" ref="D259:D270">B259*0.85</f>
        <v>255</v>
      </c>
      <c r="E259" s="33">
        <f aca="true" t="shared" si="86" ref="E259:E270">B259*0.8</f>
        <v>240</v>
      </c>
      <c r="F259" s="33">
        <f aca="true" t="shared" si="87" ref="F259:F270">B259*0.75</f>
        <v>225</v>
      </c>
      <c r="G259" s="33">
        <f aca="true" t="shared" si="88" ref="G259:G270">B259*0.7</f>
        <v>210</v>
      </c>
      <c r="H259" s="33">
        <f aca="true" t="shared" si="89" ref="H259:H270">B259*0.65</f>
        <v>195</v>
      </c>
      <c r="I259" s="33">
        <f aca="true" t="shared" si="90" ref="I259:I270">B259*0.6</f>
        <v>180</v>
      </c>
    </row>
    <row r="260" spans="1:9" ht="12.75" customHeight="1">
      <c r="A260" s="30" t="s">
        <v>326</v>
      </c>
      <c r="B260" s="33">
        <v>150</v>
      </c>
      <c r="C260" s="33">
        <f t="shared" si="84"/>
        <v>142.5</v>
      </c>
      <c r="D260" s="33">
        <f t="shared" si="85"/>
        <v>127.5</v>
      </c>
      <c r="E260" s="33">
        <f t="shared" si="86"/>
        <v>120</v>
      </c>
      <c r="F260" s="33">
        <f t="shared" si="87"/>
        <v>112.5</v>
      </c>
      <c r="G260" s="33">
        <f t="shared" si="88"/>
        <v>105</v>
      </c>
      <c r="H260" s="33">
        <f t="shared" si="89"/>
        <v>97.5</v>
      </c>
      <c r="I260" s="33">
        <f t="shared" si="90"/>
        <v>90</v>
      </c>
    </row>
    <row r="261" spans="1:9" ht="12.75" customHeight="1">
      <c r="A261" s="30" t="s">
        <v>327</v>
      </c>
      <c r="B261" s="33">
        <v>150</v>
      </c>
      <c r="C261" s="33">
        <f t="shared" si="84"/>
        <v>142.5</v>
      </c>
      <c r="D261" s="33">
        <f t="shared" si="85"/>
        <v>127.5</v>
      </c>
      <c r="E261" s="33">
        <f t="shared" si="86"/>
        <v>120</v>
      </c>
      <c r="F261" s="33">
        <f t="shared" si="87"/>
        <v>112.5</v>
      </c>
      <c r="G261" s="33">
        <f t="shared" si="88"/>
        <v>105</v>
      </c>
      <c r="H261" s="33">
        <f t="shared" si="89"/>
        <v>97.5</v>
      </c>
      <c r="I261" s="33">
        <f t="shared" si="90"/>
        <v>90</v>
      </c>
    </row>
    <row r="262" spans="1:9" ht="12.75" customHeight="1">
      <c r="A262" s="30" t="s">
        <v>328</v>
      </c>
      <c r="B262" s="33">
        <v>1100</v>
      </c>
      <c r="C262" s="33">
        <f t="shared" si="84"/>
        <v>1045</v>
      </c>
      <c r="D262" s="33">
        <f t="shared" si="85"/>
        <v>935</v>
      </c>
      <c r="E262" s="33">
        <f t="shared" si="86"/>
        <v>880</v>
      </c>
      <c r="F262" s="33">
        <f t="shared" si="87"/>
        <v>825</v>
      </c>
      <c r="G262" s="33">
        <f t="shared" si="88"/>
        <v>770</v>
      </c>
      <c r="H262" s="33">
        <f t="shared" si="89"/>
        <v>715</v>
      </c>
      <c r="I262" s="33">
        <f t="shared" si="90"/>
        <v>660</v>
      </c>
    </row>
    <row r="263" spans="1:9" ht="12.75" customHeight="1">
      <c r="A263" s="30" t="s">
        <v>329</v>
      </c>
      <c r="B263" s="33">
        <v>100</v>
      </c>
      <c r="C263" s="33">
        <f t="shared" si="84"/>
        <v>95</v>
      </c>
      <c r="D263" s="33">
        <f t="shared" si="85"/>
        <v>85</v>
      </c>
      <c r="E263" s="33">
        <f t="shared" si="86"/>
        <v>80</v>
      </c>
      <c r="F263" s="33">
        <f t="shared" si="87"/>
        <v>75</v>
      </c>
      <c r="G263" s="33">
        <f t="shared" si="88"/>
        <v>70</v>
      </c>
      <c r="H263" s="33">
        <f t="shared" si="89"/>
        <v>65</v>
      </c>
      <c r="I263" s="33">
        <f t="shared" si="90"/>
        <v>60</v>
      </c>
    </row>
    <row r="264" spans="1:9" ht="12.75" customHeight="1">
      <c r="A264" s="30" t="s">
        <v>330</v>
      </c>
      <c r="B264" s="33">
        <v>60</v>
      </c>
      <c r="C264" s="33">
        <f t="shared" si="84"/>
        <v>57</v>
      </c>
      <c r="D264" s="33">
        <f t="shared" si="85"/>
        <v>51</v>
      </c>
      <c r="E264" s="33">
        <f t="shared" si="86"/>
        <v>48</v>
      </c>
      <c r="F264" s="33">
        <f t="shared" si="87"/>
        <v>45</v>
      </c>
      <c r="G264" s="33">
        <f t="shared" si="88"/>
        <v>42</v>
      </c>
      <c r="H264" s="33">
        <f t="shared" si="89"/>
        <v>39</v>
      </c>
      <c r="I264" s="33">
        <f t="shared" si="90"/>
        <v>36</v>
      </c>
    </row>
    <row r="265" spans="1:9" ht="12.75" customHeight="1">
      <c r="A265" s="30" t="s">
        <v>331</v>
      </c>
      <c r="B265" s="33">
        <v>250</v>
      </c>
      <c r="C265" s="33">
        <f t="shared" si="84"/>
        <v>237.5</v>
      </c>
      <c r="D265" s="33">
        <f t="shared" si="85"/>
        <v>212.5</v>
      </c>
      <c r="E265" s="33">
        <f t="shared" si="86"/>
        <v>200</v>
      </c>
      <c r="F265" s="33">
        <f t="shared" si="87"/>
        <v>187.5</v>
      </c>
      <c r="G265" s="33">
        <f t="shared" si="88"/>
        <v>175</v>
      </c>
      <c r="H265" s="33">
        <f t="shared" si="89"/>
        <v>162.5</v>
      </c>
      <c r="I265" s="33">
        <f t="shared" si="90"/>
        <v>150</v>
      </c>
    </row>
    <row r="266" spans="1:9" ht="12.75" customHeight="1">
      <c r="A266" s="30" t="s">
        <v>332</v>
      </c>
      <c r="B266" s="33">
        <v>150</v>
      </c>
      <c r="C266" s="33">
        <f t="shared" si="84"/>
        <v>142.5</v>
      </c>
      <c r="D266" s="33">
        <f t="shared" si="85"/>
        <v>127.5</v>
      </c>
      <c r="E266" s="33">
        <f t="shared" si="86"/>
        <v>120</v>
      </c>
      <c r="F266" s="33">
        <f t="shared" si="87"/>
        <v>112.5</v>
      </c>
      <c r="G266" s="33">
        <f t="shared" si="88"/>
        <v>105</v>
      </c>
      <c r="H266" s="33">
        <f t="shared" si="89"/>
        <v>97.5</v>
      </c>
      <c r="I266" s="33">
        <f t="shared" si="90"/>
        <v>90</v>
      </c>
    </row>
    <row r="267" spans="1:9" ht="12.75" customHeight="1">
      <c r="A267" s="30" t="s">
        <v>333</v>
      </c>
      <c r="B267" s="33">
        <v>110</v>
      </c>
      <c r="C267" s="33">
        <f t="shared" si="84"/>
        <v>104.5</v>
      </c>
      <c r="D267" s="33">
        <f t="shared" si="85"/>
        <v>93.5</v>
      </c>
      <c r="E267" s="33">
        <f t="shared" si="86"/>
        <v>88</v>
      </c>
      <c r="F267" s="33">
        <f t="shared" si="87"/>
        <v>82.5</v>
      </c>
      <c r="G267" s="33">
        <f t="shared" si="88"/>
        <v>77</v>
      </c>
      <c r="H267" s="33">
        <f t="shared" si="89"/>
        <v>71.5</v>
      </c>
      <c r="I267" s="33">
        <f t="shared" si="90"/>
        <v>66</v>
      </c>
    </row>
    <row r="268" spans="1:9" ht="12.75" customHeight="1">
      <c r="A268" s="30" t="s">
        <v>334</v>
      </c>
      <c r="B268" s="33">
        <v>60</v>
      </c>
      <c r="C268" s="33">
        <f t="shared" si="84"/>
        <v>57</v>
      </c>
      <c r="D268" s="33">
        <f t="shared" si="85"/>
        <v>51</v>
      </c>
      <c r="E268" s="33">
        <f t="shared" si="86"/>
        <v>48</v>
      </c>
      <c r="F268" s="33">
        <f t="shared" si="87"/>
        <v>45</v>
      </c>
      <c r="G268" s="33">
        <f t="shared" si="88"/>
        <v>42</v>
      </c>
      <c r="H268" s="33">
        <f t="shared" si="89"/>
        <v>39</v>
      </c>
      <c r="I268" s="33">
        <f t="shared" si="90"/>
        <v>36</v>
      </c>
    </row>
    <row r="269" spans="1:9" ht="12.75" customHeight="1">
      <c r="A269" s="30" t="s">
        <v>335</v>
      </c>
      <c r="B269" s="33">
        <v>250</v>
      </c>
      <c r="C269" s="33">
        <f t="shared" si="84"/>
        <v>237.5</v>
      </c>
      <c r="D269" s="33">
        <f t="shared" si="85"/>
        <v>212.5</v>
      </c>
      <c r="E269" s="33">
        <f t="shared" si="86"/>
        <v>200</v>
      </c>
      <c r="F269" s="33">
        <f t="shared" si="87"/>
        <v>187.5</v>
      </c>
      <c r="G269" s="33">
        <f t="shared" si="88"/>
        <v>175</v>
      </c>
      <c r="H269" s="33">
        <f t="shared" si="89"/>
        <v>162.5</v>
      </c>
      <c r="I269" s="33">
        <f t="shared" si="90"/>
        <v>150</v>
      </c>
    </row>
    <row r="270" spans="1:9" ht="12.75" customHeight="1">
      <c r="A270" s="30" t="s">
        <v>336</v>
      </c>
      <c r="B270" s="33">
        <v>90</v>
      </c>
      <c r="C270" s="33">
        <f t="shared" si="84"/>
        <v>85.5</v>
      </c>
      <c r="D270" s="33">
        <f t="shared" si="85"/>
        <v>76.5</v>
      </c>
      <c r="E270" s="33">
        <f t="shared" si="86"/>
        <v>72</v>
      </c>
      <c r="F270" s="33">
        <f t="shared" si="87"/>
        <v>67.5</v>
      </c>
      <c r="G270" s="33">
        <f t="shared" si="88"/>
        <v>62.99999999999999</v>
      </c>
      <c r="H270" s="33">
        <f t="shared" si="89"/>
        <v>58.5</v>
      </c>
      <c r="I270" s="33">
        <f t="shared" si="90"/>
        <v>54</v>
      </c>
    </row>
    <row r="271" spans="1:9" ht="34.5" customHeight="1">
      <c r="A271" s="29" t="s">
        <v>337</v>
      </c>
      <c r="B271" s="29" t="s">
        <v>81</v>
      </c>
      <c r="C271" s="29" t="s">
        <v>82</v>
      </c>
      <c r="D271" s="29" t="s">
        <v>83</v>
      </c>
      <c r="E271" s="29" t="s">
        <v>84</v>
      </c>
      <c r="F271" s="29" t="s">
        <v>85</v>
      </c>
      <c r="G271" s="29" t="s">
        <v>86</v>
      </c>
      <c r="H271" s="29" t="s">
        <v>87</v>
      </c>
      <c r="I271" s="29" t="s">
        <v>88</v>
      </c>
    </row>
    <row r="272" spans="1:9" ht="12.75" customHeight="1">
      <c r="A272" s="30" t="s">
        <v>338</v>
      </c>
      <c r="B272" s="33">
        <v>1450</v>
      </c>
      <c r="C272" s="33">
        <f aca="true" t="shared" si="91" ref="C272:C278">B272*0.95</f>
        <v>1377.5</v>
      </c>
      <c r="D272" s="33">
        <f aca="true" t="shared" si="92" ref="D272:D278">B272*0.85</f>
        <v>1232.5</v>
      </c>
      <c r="E272" s="33">
        <f aca="true" t="shared" si="93" ref="E272:E278">B272*0.8</f>
        <v>1160</v>
      </c>
      <c r="F272" s="33">
        <f aca="true" t="shared" si="94" ref="F272:F278">B272*0.75</f>
        <v>1087.5</v>
      </c>
      <c r="G272" s="33">
        <f aca="true" t="shared" si="95" ref="G272:G278">B272*0.7</f>
        <v>1014.9999999999999</v>
      </c>
      <c r="H272" s="33">
        <f aca="true" t="shared" si="96" ref="H272:H278">B272*0.65</f>
        <v>942.5</v>
      </c>
      <c r="I272" s="33">
        <f aca="true" t="shared" si="97" ref="I272:I278">B272*0.6</f>
        <v>870</v>
      </c>
    </row>
    <row r="273" spans="1:9" ht="12.75" customHeight="1">
      <c r="A273" s="30" t="s">
        <v>339</v>
      </c>
      <c r="B273" s="33">
        <v>9600</v>
      </c>
      <c r="C273" s="33">
        <f t="shared" si="91"/>
        <v>9120</v>
      </c>
      <c r="D273" s="33">
        <f t="shared" si="92"/>
        <v>8160</v>
      </c>
      <c r="E273" s="33">
        <f t="shared" si="93"/>
        <v>7680</v>
      </c>
      <c r="F273" s="33">
        <f t="shared" si="94"/>
        <v>7200</v>
      </c>
      <c r="G273" s="33">
        <f t="shared" si="95"/>
        <v>6720</v>
      </c>
      <c r="H273" s="33">
        <f t="shared" si="96"/>
        <v>6240</v>
      </c>
      <c r="I273" s="33">
        <f t="shared" si="97"/>
        <v>5760</v>
      </c>
    </row>
    <row r="274" spans="1:9" ht="21" customHeight="1">
      <c r="A274" s="30" t="s">
        <v>340</v>
      </c>
      <c r="B274" s="33">
        <v>10000</v>
      </c>
      <c r="C274" s="33">
        <f t="shared" si="91"/>
        <v>9500</v>
      </c>
      <c r="D274" s="33">
        <f t="shared" si="92"/>
        <v>8500</v>
      </c>
      <c r="E274" s="33">
        <f t="shared" si="93"/>
        <v>8000</v>
      </c>
      <c r="F274" s="33">
        <f t="shared" si="94"/>
        <v>7500</v>
      </c>
      <c r="G274" s="33">
        <f t="shared" si="95"/>
        <v>7000</v>
      </c>
      <c r="H274" s="33">
        <f t="shared" si="96"/>
        <v>6500</v>
      </c>
      <c r="I274" s="33">
        <f t="shared" si="97"/>
        <v>6000</v>
      </c>
    </row>
    <row r="275" spans="1:9" ht="21" customHeight="1">
      <c r="A275" s="30" t="s">
        <v>341</v>
      </c>
      <c r="B275" s="33">
        <v>9000</v>
      </c>
      <c r="C275" s="33">
        <f t="shared" si="91"/>
        <v>8550</v>
      </c>
      <c r="D275" s="33">
        <f t="shared" si="92"/>
        <v>7650</v>
      </c>
      <c r="E275" s="33">
        <f t="shared" si="93"/>
        <v>7200</v>
      </c>
      <c r="F275" s="33">
        <f t="shared" si="94"/>
        <v>6750</v>
      </c>
      <c r="G275" s="33">
        <f t="shared" si="95"/>
        <v>6300</v>
      </c>
      <c r="H275" s="33">
        <f t="shared" si="96"/>
        <v>5850</v>
      </c>
      <c r="I275" s="33">
        <f t="shared" si="97"/>
        <v>5400</v>
      </c>
    </row>
    <row r="276" spans="1:9" ht="19.5" customHeight="1">
      <c r="A276" s="30" t="s">
        <v>342</v>
      </c>
      <c r="B276" s="33">
        <v>7500</v>
      </c>
      <c r="C276" s="33">
        <f t="shared" si="91"/>
        <v>7125</v>
      </c>
      <c r="D276" s="33">
        <f t="shared" si="92"/>
        <v>6375</v>
      </c>
      <c r="E276" s="33">
        <f t="shared" si="93"/>
        <v>6000</v>
      </c>
      <c r="F276" s="33">
        <f t="shared" si="94"/>
        <v>5625</v>
      </c>
      <c r="G276" s="33">
        <f t="shared" si="95"/>
        <v>5250</v>
      </c>
      <c r="H276" s="33">
        <f t="shared" si="96"/>
        <v>4875</v>
      </c>
      <c r="I276" s="33">
        <f t="shared" si="97"/>
        <v>4500</v>
      </c>
    </row>
    <row r="277" spans="1:9" ht="21" customHeight="1">
      <c r="A277" s="30" t="s">
        <v>343</v>
      </c>
      <c r="B277" s="33">
        <v>2500</v>
      </c>
      <c r="C277" s="33">
        <f t="shared" si="91"/>
        <v>2375</v>
      </c>
      <c r="D277" s="33">
        <f t="shared" si="92"/>
        <v>2125</v>
      </c>
      <c r="E277" s="33">
        <f t="shared" si="93"/>
        <v>2000</v>
      </c>
      <c r="F277" s="33">
        <f t="shared" si="94"/>
        <v>1875</v>
      </c>
      <c r="G277" s="33">
        <f t="shared" si="95"/>
        <v>1750</v>
      </c>
      <c r="H277" s="33">
        <f t="shared" si="96"/>
        <v>1625</v>
      </c>
      <c r="I277" s="33">
        <f t="shared" si="97"/>
        <v>1500</v>
      </c>
    </row>
    <row r="278" spans="1:9" ht="12.75" customHeight="1">
      <c r="A278" s="30" t="s">
        <v>344</v>
      </c>
      <c r="B278" s="33">
        <v>2000</v>
      </c>
      <c r="C278" s="33">
        <f t="shared" si="91"/>
        <v>1900</v>
      </c>
      <c r="D278" s="33">
        <f t="shared" si="92"/>
        <v>1700</v>
      </c>
      <c r="E278" s="33">
        <f t="shared" si="93"/>
        <v>1600</v>
      </c>
      <c r="F278" s="33">
        <f t="shared" si="94"/>
        <v>1500</v>
      </c>
      <c r="G278" s="33">
        <f t="shared" si="95"/>
        <v>1400</v>
      </c>
      <c r="H278" s="33">
        <f t="shared" si="96"/>
        <v>1300</v>
      </c>
      <c r="I278" s="33">
        <f t="shared" si="97"/>
        <v>1200</v>
      </c>
    </row>
    <row r="279" spans="1:8" ht="34.5" customHeight="1">
      <c r="A279" s="29" t="s">
        <v>345</v>
      </c>
      <c r="B279" s="29" t="s">
        <v>81</v>
      </c>
      <c r="C279" s="29" t="s">
        <v>346</v>
      </c>
      <c r="D279" s="29" t="s">
        <v>347</v>
      </c>
      <c r="E279" s="29" t="s">
        <v>348</v>
      </c>
      <c r="F279" s="29" t="s">
        <v>349</v>
      </c>
      <c r="G279" s="29" t="s">
        <v>350</v>
      </c>
      <c r="H279" s="38"/>
    </row>
    <row r="280" spans="1:8" ht="21" customHeight="1">
      <c r="A280" s="30" t="s">
        <v>351</v>
      </c>
      <c r="B280" s="33">
        <v>10000</v>
      </c>
      <c r="C280" s="33">
        <f aca="true" t="shared" si="98" ref="C280:C285">B280*0.95</f>
        <v>9500</v>
      </c>
      <c r="D280" s="33">
        <f aca="true" t="shared" si="99" ref="D280:D285">B280*0.9</f>
        <v>9000</v>
      </c>
      <c r="E280" s="33">
        <f aca="true" t="shared" si="100" ref="E280:E285">B280*0.85</f>
        <v>8500</v>
      </c>
      <c r="F280" s="33">
        <f aca="true" t="shared" si="101" ref="F280:F285">B280*0.8</f>
        <v>8000</v>
      </c>
      <c r="G280" s="33">
        <f aca="true" t="shared" si="102" ref="G280:G285">B280*0.7</f>
        <v>7000</v>
      </c>
      <c r="H280" s="36"/>
    </row>
    <row r="281" spans="1:8" ht="21" customHeight="1">
      <c r="A281" s="30" t="s">
        <v>352</v>
      </c>
      <c r="B281" s="33">
        <v>10000</v>
      </c>
      <c r="C281" s="33">
        <f t="shared" si="98"/>
        <v>9500</v>
      </c>
      <c r="D281" s="33">
        <f t="shared" si="99"/>
        <v>9000</v>
      </c>
      <c r="E281" s="33">
        <f t="shared" si="100"/>
        <v>8500</v>
      </c>
      <c r="F281" s="33">
        <f t="shared" si="101"/>
        <v>8000</v>
      </c>
      <c r="G281" s="33">
        <f t="shared" si="102"/>
        <v>7000</v>
      </c>
      <c r="H281" s="36"/>
    </row>
    <row r="282" spans="1:8" ht="21" customHeight="1">
      <c r="A282" s="30" t="s">
        <v>353</v>
      </c>
      <c r="B282" s="33">
        <v>12000</v>
      </c>
      <c r="C282" s="33">
        <f t="shared" si="98"/>
        <v>11400</v>
      </c>
      <c r="D282" s="33">
        <f t="shared" si="99"/>
        <v>10800</v>
      </c>
      <c r="E282" s="33">
        <f t="shared" si="100"/>
        <v>10200</v>
      </c>
      <c r="F282" s="33">
        <f t="shared" si="101"/>
        <v>9600</v>
      </c>
      <c r="G282" s="33">
        <f t="shared" si="102"/>
        <v>8400</v>
      </c>
      <c r="H282" s="36"/>
    </row>
    <row r="283" spans="1:8" ht="21" customHeight="1">
      <c r="A283" s="30" t="s">
        <v>354</v>
      </c>
      <c r="B283" s="33">
        <v>10000</v>
      </c>
      <c r="C283" s="33">
        <f t="shared" si="98"/>
        <v>9500</v>
      </c>
      <c r="D283" s="33">
        <f t="shared" si="99"/>
        <v>9000</v>
      </c>
      <c r="E283" s="33">
        <f t="shared" si="100"/>
        <v>8500</v>
      </c>
      <c r="F283" s="33">
        <f t="shared" si="101"/>
        <v>8000</v>
      </c>
      <c r="G283" s="33">
        <f t="shared" si="102"/>
        <v>7000</v>
      </c>
      <c r="H283" s="36"/>
    </row>
    <row r="284" spans="1:8" ht="21" customHeight="1">
      <c r="A284" s="30" t="s">
        <v>355</v>
      </c>
      <c r="B284" s="33">
        <v>10000</v>
      </c>
      <c r="C284" s="33">
        <f t="shared" si="98"/>
        <v>9500</v>
      </c>
      <c r="D284" s="33">
        <f t="shared" si="99"/>
        <v>9000</v>
      </c>
      <c r="E284" s="33">
        <f t="shared" si="100"/>
        <v>8500</v>
      </c>
      <c r="F284" s="33">
        <f t="shared" si="101"/>
        <v>8000</v>
      </c>
      <c r="G284" s="33">
        <f t="shared" si="102"/>
        <v>7000</v>
      </c>
      <c r="H284" s="36"/>
    </row>
    <row r="285" spans="1:8" ht="21" customHeight="1">
      <c r="A285" s="30" t="s">
        <v>356</v>
      </c>
      <c r="B285" s="33">
        <v>12000</v>
      </c>
      <c r="C285" s="33">
        <f t="shared" si="98"/>
        <v>11400</v>
      </c>
      <c r="D285" s="33">
        <f t="shared" si="99"/>
        <v>10800</v>
      </c>
      <c r="E285" s="33">
        <f t="shared" si="100"/>
        <v>10200</v>
      </c>
      <c r="F285" s="33">
        <f t="shared" si="101"/>
        <v>9600</v>
      </c>
      <c r="G285" s="33">
        <f t="shared" si="102"/>
        <v>8400</v>
      </c>
      <c r="H285" s="36"/>
    </row>
    <row r="286" spans="1:9" ht="29.25" customHeight="1">
      <c r="A286" s="61"/>
      <c r="B286" s="61"/>
      <c r="C286" s="61"/>
      <c r="D286" s="61"/>
      <c r="E286" s="61"/>
      <c r="F286" s="61"/>
      <c r="G286" s="61"/>
      <c r="H286" s="61"/>
      <c r="I286" s="61"/>
    </row>
    <row r="287" spans="1:8" ht="34.5" customHeight="1">
      <c r="A287" s="29" t="s">
        <v>345</v>
      </c>
      <c r="B287" s="29" t="s">
        <v>81</v>
      </c>
      <c r="C287" s="29" t="s">
        <v>346</v>
      </c>
      <c r="D287" s="29" t="s">
        <v>347</v>
      </c>
      <c r="E287" s="29" t="s">
        <v>348</v>
      </c>
      <c r="F287" s="29" t="s">
        <v>349</v>
      </c>
      <c r="G287" s="29" t="s">
        <v>350</v>
      </c>
      <c r="H287" s="38"/>
    </row>
    <row r="288" spans="1:8" ht="21" customHeight="1">
      <c r="A288" s="30" t="s">
        <v>357</v>
      </c>
      <c r="B288" s="33">
        <v>12000</v>
      </c>
      <c r="C288" s="33">
        <f aca="true" t="shared" si="103" ref="C288:C294">B288*0.95</f>
        <v>11400</v>
      </c>
      <c r="D288" s="33">
        <f aca="true" t="shared" si="104" ref="D288:D294">B288*0.9</f>
        <v>10800</v>
      </c>
      <c r="E288" s="33">
        <f aca="true" t="shared" si="105" ref="E288:E294">B288*0.85</f>
        <v>10200</v>
      </c>
      <c r="F288" s="33">
        <f aca="true" t="shared" si="106" ref="F288:F294">B288*0.8</f>
        <v>9600</v>
      </c>
      <c r="G288" s="33">
        <f aca="true" t="shared" si="107" ref="G288:G294">B288*0.7</f>
        <v>8400</v>
      </c>
      <c r="H288" s="36"/>
    </row>
    <row r="289" spans="1:8" ht="21" customHeight="1">
      <c r="A289" s="30" t="s">
        <v>358</v>
      </c>
      <c r="B289" s="33">
        <v>12000</v>
      </c>
      <c r="C289" s="33">
        <f t="shared" si="103"/>
        <v>11400</v>
      </c>
      <c r="D289" s="33">
        <f t="shared" si="104"/>
        <v>10800</v>
      </c>
      <c r="E289" s="33">
        <f t="shared" si="105"/>
        <v>10200</v>
      </c>
      <c r="F289" s="33">
        <f t="shared" si="106"/>
        <v>9600</v>
      </c>
      <c r="G289" s="33">
        <f t="shared" si="107"/>
        <v>8400</v>
      </c>
      <c r="H289" s="36"/>
    </row>
    <row r="290" spans="1:8" ht="21" customHeight="1">
      <c r="A290" s="30" t="s">
        <v>359</v>
      </c>
      <c r="B290" s="33">
        <v>12000</v>
      </c>
      <c r="C290" s="33">
        <f t="shared" si="103"/>
        <v>11400</v>
      </c>
      <c r="D290" s="33">
        <f t="shared" si="104"/>
        <v>10800</v>
      </c>
      <c r="E290" s="33">
        <f t="shared" si="105"/>
        <v>10200</v>
      </c>
      <c r="F290" s="33">
        <f t="shared" si="106"/>
        <v>9600</v>
      </c>
      <c r="G290" s="33">
        <f t="shared" si="107"/>
        <v>8400</v>
      </c>
      <c r="H290" s="36"/>
    </row>
    <row r="291" spans="1:8" ht="21" customHeight="1">
      <c r="A291" s="30" t="s">
        <v>360</v>
      </c>
      <c r="B291" s="33">
        <v>12000</v>
      </c>
      <c r="C291" s="33">
        <f t="shared" si="103"/>
        <v>11400</v>
      </c>
      <c r="D291" s="33">
        <f t="shared" si="104"/>
        <v>10800</v>
      </c>
      <c r="E291" s="33">
        <f t="shared" si="105"/>
        <v>10200</v>
      </c>
      <c r="F291" s="33">
        <f t="shared" si="106"/>
        <v>9600</v>
      </c>
      <c r="G291" s="33">
        <f t="shared" si="107"/>
        <v>8400</v>
      </c>
      <c r="H291" s="36"/>
    </row>
    <row r="292" spans="1:8" ht="21" customHeight="1">
      <c r="A292" s="30" t="s">
        <v>361</v>
      </c>
      <c r="B292" s="33">
        <v>14000</v>
      </c>
      <c r="C292" s="33">
        <f t="shared" si="103"/>
        <v>13300</v>
      </c>
      <c r="D292" s="33">
        <f t="shared" si="104"/>
        <v>12600</v>
      </c>
      <c r="E292" s="33">
        <f t="shared" si="105"/>
        <v>11900</v>
      </c>
      <c r="F292" s="33">
        <f t="shared" si="106"/>
        <v>11200</v>
      </c>
      <c r="G292" s="33">
        <f t="shared" si="107"/>
        <v>9800</v>
      </c>
      <c r="H292" s="36"/>
    </row>
    <row r="293" spans="1:8" ht="21" customHeight="1">
      <c r="A293" s="30" t="s">
        <v>362</v>
      </c>
      <c r="B293" s="33">
        <v>14000</v>
      </c>
      <c r="C293" s="33">
        <f t="shared" si="103"/>
        <v>13300</v>
      </c>
      <c r="D293" s="33">
        <f t="shared" si="104"/>
        <v>12600</v>
      </c>
      <c r="E293" s="33">
        <f t="shared" si="105"/>
        <v>11900</v>
      </c>
      <c r="F293" s="33">
        <f t="shared" si="106"/>
        <v>11200</v>
      </c>
      <c r="G293" s="33">
        <f t="shared" si="107"/>
        <v>9800</v>
      </c>
      <c r="H293" s="36"/>
    </row>
    <row r="294" spans="1:8" ht="21" customHeight="1">
      <c r="A294" s="30" t="s">
        <v>363</v>
      </c>
      <c r="B294" s="33">
        <v>15000</v>
      </c>
      <c r="C294" s="33">
        <f t="shared" si="103"/>
        <v>14250</v>
      </c>
      <c r="D294" s="33">
        <f t="shared" si="104"/>
        <v>13500</v>
      </c>
      <c r="E294" s="33">
        <f t="shared" si="105"/>
        <v>12750</v>
      </c>
      <c r="F294" s="33">
        <f t="shared" si="106"/>
        <v>12000</v>
      </c>
      <c r="G294" s="33">
        <f t="shared" si="107"/>
        <v>10500</v>
      </c>
      <c r="H294" s="36"/>
    </row>
    <row r="295" spans="1:8" ht="34.5" customHeight="1">
      <c r="A295" s="29" t="s">
        <v>364</v>
      </c>
      <c r="B295" s="29" t="s">
        <v>81</v>
      </c>
      <c r="C295" s="29" t="s">
        <v>346</v>
      </c>
      <c r="D295" s="29" t="s">
        <v>347</v>
      </c>
      <c r="E295" s="29" t="s">
        <v>348</v>
      </c>
      <c r="F295" s="29" t="s">
        <v>349</v>
      </c>
      <c r="G295" s="29" t="s">
        <v>350</v>
      </c>
      <c r="H295" s="38"/>
    </row>
    <row r="296" spans="1:8" ht="21" customHeight="1">
      <c r="A296" s="30" t="s">
        <v>365</v>
      </c>
      <c r="B296" s="33">
        <v>15000</v>
      </c>
      <c r="C296" s="33">
        <f aca="true" t="shared" si="108" ref="C296:C309">B296*0.95</f>
        <v>14250</v>
      </c>
      <c r="D296" s="33">
        <f aca="true" t="shared" si="109" ref="D296:D309">B296*0.9</f>
        <v>13500</v>
      </c>
      <c r="E296" s="33">
        <f aca="true" t="shared" si="110" ref="E296:E309">B296*0.85</f>
        <v>12750</v>
      </c>
      <c r="F296" s="33">
        <f aca="true" t="shared" si="111" ref="F296:F309">B296*0.8</f>
        <v>12000</v>
      </c>
      <c r="G296" s="33">
        <f aca="true" t="shared" si="112" ref="G296:G309">B296*0.7</f>
        <v>10500</v>
      </c>
      <c r="H296" s="36"/>
    </row>
    <row r="297" spans="1:8" ht="21" customHeight="1">
      <c r="A297" s="30" t="s">
        <v>366</v>
      </c>
      <c r="B297" s="33">
        <v>15000</v>
      </c>
      <c r="C297" s="33">
        <f t="shared" si="108"/>
        <v>14250</v>
      </c>
      <c r="D297" s="33">
        <f t="shared" si="109"/>
        <v>13500</v>
      </c>
      <c r="E297" s="33">
        <f t="shared" si="110"/>
        <v>12750</v>
      </c>
      <c r="F297" s="33">
        <f t="shared" si="111"/>
        <v>12000</v>
      </c>
      <c r="G297" s="33">
        <f t="shared" si="112"/>
        <v>10500</v>
      </c>
      <c r="H297" s="36"/>
    </row>
    <row r="298" spans="1:8" ht="21" customHeight="1">
      <c r="A298" s="30" t="s">
        <v>367</v>
      </c>
      <c r="B298" s="33">
        <v>17000</v>
      </c>
      <c r="C298" s="33">
        <f t="shared" si="108"/>
        <v>16150</v>
      </c>
      <c r="D298" s="33">
        <f t="shared" si="109"/>
        <v>15300</v>
      </c>
      <c r="E298" s="33">
        <f t="shared" si="110"/>
        <v>14450</v>
      </c>
      <c r="F298" s="33">
        <f t="shared" si="111"/>
        <v>13600</v>
      </c>
      <c r="G298" s="33">
        <f t="shared" si="112"/>
        <v>11900</v>
      </c>
      <c r="H298" s="36"/>
    </row>
    <row r="299" spans="1:8" ht="21" customHeight="1">
      <c r="A299" s="30" t="s">
        <v>368</v>
      </c>
      <c r="B299" s="33">
        <v>17000</v>
      </c>
      <c r="C299" s="33">
        <f t="shared" si="108"/>
        <v>16150</v>
      </c>
      <c r="D299" s="33">
        <f t="shared" si="109"/>
        <v>15300</v>
      </c>
      <c r="E299" s="33">
        <f t="shared" si="110"/>
        <v>14450</v>
      </c>
      <c r="F299" s="33">
        <f t="shared" si="111"/>
        <v>13600</v>
      </c>
      <c r="G299" s="33">
        <f t="shared" si="112"/>
        <v>11900</v>
      </c>
      <c r="H299" s="36"/>
    </row>
    <row r="300" spans="1:8" ht="21" customHeight="1">
      <c r="A300" s="30" t="s">
        <v>369</v>
      </c>
      <c r="B300" s="33">
        <v>17000</v>
      </c>
      <c r="C300" s="33">
        <f t="shared" si="108"/>
        <v>16150</v>
      </c>
      <c r="D300" s="33">
        <f t="shared" si="109"/>
        <v>15300</v>
      </c>
      <c r="E300" s="33">
        <f t="shared" si="110"/>
        <v>14450</v>
      </c>
      <c r="F300" s="33">
        <f t="shared" si="111"/>
        <v>13600</v>
      </c>
      <c r="G300" s="33">
        <f t="shared" si="112"/>
        <v>11900</v>
      </c>
      <c r="H300" s="36"/>
    </row>
    <row r="301" spans="1:8" ht="21" customHeight="1">
      <c r="A301" s="30" t="s">
        <v>370</v>
      </c>
      <c r="B301" s="33">
        <v>15000</v>
      </c>
      <c r="C301" s="33">
        <f t="shared" si="108"/>
        <v>14250</v>
      </c>
      <c r="D301" s="33">
        <f t="shared" si="109"/>
        <v>13500</v>
      </c>
      <c r="E301" s="33">
        <f t="shared" si="110"/>
        <v>12750</v>
      </c>
      <c r="F301" s="33">
        <f t="shared" si="111"/>
        <v>12000</v>
      </c>
      <c r="G301" s="33">
        <f t="shared" si="112"/>
        <v>10500</v>
      </c>
      <c r="H301" s="36"/>
    </row>
    <row r="302" spans="1:8" ht="21" customHeight="1">
      <c r="A302" s="30" t="s">
        <v>371</v>
      </c>
      <c r="B302" s="33">
        <v>15000</v>
      </c>
      <c r="C302" s="33">
        <f t="shared" si="108"/>
        <v>14250</v>
      </c>
      <c r="D302" s="33">
        <f t="shared" si="109"/>
        <v>13500</v>
      </c>
      <c r="E302" s="33">
        <f t="shared" si="110"/>
        <v>12750</v>
      </c>
      <c r="F302" s="33">
        <f t="shared" si="111"/>
        <v>12000</v>
      </c>
      <c r="G302" s="33">
        <f t="shared" si="112"/>
        <v>10500</v>
      </c>
      <c r="H302" s="36"/>
    </row>
    <row r="303" spans="1:8" ht="21" customHeight="1">
      <c r="A303" s="30" t="s">
        <v>372</v>
      </c>
      <c r="B303" s="33">
        <v>15000</v>
      </c>
      <c r="C303" s="33">
        <f t="shared" si="108"/>
        <v>14250</v>
      </c>
      <c r="D303" s="33">
        <f t="shared" si="109"/>
        <v>13500</v>
      </c>
      <c r="E303" s="33">
        <f t="shared" si="110"/>
        <v>12750</v>
      </c>
      <c r="F303" s="33">
        <f t="shared" si="111"/>
        <v>12000</v>
      </c>
      <c r="G303" s="33">
        <f t="shared" si="112"/>
        <v>10500</v>
      </c>
      <c r="H303" s="36"/>
    </row>
    <row r="304" spans="1:8" ht="21" customHeight="1">
      <c r="A304" s="30" t="s">
        <v>373</v>
      </c>
      <c r="B304" s="33">
        <v>17000</v>
      </c>
      <c r="C304" s="33">
        <f t="shared" si="108"/>
        <v>16150</v>
      </c>
      <c r="D304" s="33">
        <f t="shared" si="109"/>
        <v>15300</v>
      </c>
      <c r="E304" s="33">
        <f t="shared" si="110"/>
        <v>14450</v>
      </c>
      <c r="F304" s="33">
        <f t="shared" si="111"/>
        <v>13600</v>
      </c>
      <c r="G304" s="33">
        <f t="shared" si="112"/>
        <v>11900</v>
      </c>
      <c r="H304" s="36"/>
    </row>
    <row r="305" spans="1:8" ht="21" customHeight="1">
      <c r="A305" s="30" t="s">
        <v>374</v>
      </c>
      <c r="B305" s="33">
        <v>17000</v>
      </c>
      <c r="C305" s="33">
        <f t="shared" si="108"/>
        <v>16150</v>
      </c>
      <c r="D305" s="33">
        <f t="shared" si="109"/>
        <v>15300</v>
      </c>
      <c r="E305" s="33">
        <f t="shared" si="110"/>
        <v>14450</v>
      </c>
      <c r="F305" s="33">
        <f t="shared" si="111"/>
        <v>13600</v>
      </c>
      <c r="G305" s="33">
        <f t="shared" si="112"/>
        <v>11900</v>
      </c>
      <c r="H305" s="36"/>
    </row>
    <row r="306" spans="1:8" ht="21" customHeight="1">
      <c r="A306" s="30" t="s">
        <v>375</v>
      </c>
      <c r="B306" s="33">
        <v>18000</v>
      </c>
      <c r="C306" s="33">
        <f t="shared" si="108"/>
        <v>17100</v>
      </c>
      <c r="D306" s="33">
        <f t="shared" si="109"/>
        <v>16200</v>
      </c>
      <c r="E306" s="33">
        <f t="shared" si="110"/>
        <v>15300</v>
      </c>
      <c r="F306" s="33">
        <f t="shared" si="111"/>
        <v>14400</v>
      </c>
      <c r="G306" s="33">
        <f t="shared" si="112"/>
        <v>12600</v>
      </c>
      <c r="H306" s="36"/>
    </row>
    <row r="307" spans="1:8" ht="21" customHeight="1">
      <c r="A307" s="30" t="s">
        <v>376</v>
      </c>
      <c r="B307" s="33">
        <v>18000</v>
      </c>
      <c r="C307" s="33">
        <f t="shared" si="108"/>
        <v>17100</v>
      </c>
      <c r="D307" s="33">
        <f t="shared" si="109"/>
        <v>16200</v>
      </c>
      <c r="E307" s="33">
        <f t="shared" si="110"/>
        <v>15300</v>
      </c>
      <c r="F307" s="33">
        <f t="shared" si="111"/>
        <v>14400</v>
      </c>
      <c r="G307" s="33">
        <f t="shared" si="112"/>
        <v>12600</v>
      </c>
      <c r="H307" s="36"/>
    </row>
    <row r="308" spans="1:8" ht="21" customHeight="1">
      <c r="A308" s="30" t="s">
        <v>377</v>
      </c>
      <c r="B308" s="33">
        <v>18000</v>
      </c>
      <c r="C308" s="33">
        <f t="shared" si="108"/>
        <v>17100</v>
      </c>
      <c r="D308" s="33">
        <f t="shared" si="109"/>
        <v>16200</v>
      </c>
      <c r="E308" s="33">
        <f t="shared" si="110"/>
        <v>15300</v>
      </c>
      <c r="F308" s="33">
        <f t="shared" si="111"/>
        <v>14400</v>
      </c>
      <c r="G308" s="33">
        <f t="shared" si="112"/>
        <v>12600</v>
      </c>
      <c r="H308" s="36"/>
    </row>
    <row r="309" spans="1:8" ht="21" customHeight="1">
      <c r="A309" s="30" t="s">
        <v>378</v>
      </c>
      <c r="B309" s="33">
        <v>18000</v>
      </c>
      <c r="C309" s="33">
        <f t="shared" si="108"/>
        <v>17100</v>
      </c>
      <c r="D309" s="33">
        <f t="shared" si="109"/>
        <v>16200</v>
      </c>
      <c r="E309" s="33">
        <f t="shared" si="110"/>
        <v>15300</v>
      </c>
      <c r="F309" s="33">
        <f t="shared" si="111"/>
        <v>14400</v>
      </c>
      <c r="G309" s="33">
        <f t="shared" si="112"/>
        <v>12600</v>
      </c>
      <c r="H309" s="36"/>
    </row>
    <row r="310" spans="1:9" ht="29.25" customHeight="1">
      <c r="A310" s="61"/>
      <c r="B310" s="61"/>
      <c r="C310" s="61"/>
      <c r="D310" s="61"/>
      <c r="E310" s="61"/>
      <c r="F310" s="61"/>
      <c r="G310" s="61"/>
      <c r="H310" s="61"/>
      <c r="I310" s="61"/>
    </row>
    <row r="311" spans="1:8" ht="34.5" customHeight="1">
      <c r="A311" s="29" t="s">
        <v>364</v>
      </c>
      <c r="B311" s="29" t="s">
        <v>81</v>
      </c>
      <c r="C311" s="29" t="s">
        <v>346</v>
      </c>
      <c r="D311" s="29" t="s">
        <v>347</v>
      </c>
      <c r="E311" s="29" t="s">
        <v>348</v>
      </c>
      <c r="F311" s="29" t="s">
        <v>349</v>
      </c>
      <c r="G311" s="29" t="s">
        <v>350</v>
      </c>
      <c r="H311" s="38"/>
    </row>
    <row r="312" spans="1:8" ht="21" customHeight="1">
      <c r="A312" s="30" t="s">
        <v>379</v>
      </c>
      <c r="B312" s="33">
        <v>18000</v>
      </c>
      <c r="C312" s="33">
        <f aca="true" t="shared" si="113" ref="C312:C318">B312*0.95</f>
        <v>17100</v>
      </c>
      <c r="D312" s="33">
        <f aca="true" t="shared" si="114" ref="D312:D318">B312*0.9</f>
        <v>16200</v>
      </c>
      <c r="E312" s="33">
        <f aca="true" t="shared" si="115" ref="E312:E318">B312*0.85</f>
        <v>15300</v>
      </c>
      <c r="F312" s="33">
        <f aca="true" t="shared" si="116" ref="F312:F318">B312*0.8</f>
        <v>14400</v>
      </c>
      <c r="G312" s="33">
        <f aca="true" t="shared" si="117" ref="G312:G318">B312*0.7</f>
        <v>12600</v>
      </c>
      <c r="H312" s="36"/>
    </row>
    <row r="313" spans="1:8" ht="21" customHeight="1">
      <c r="A313" s="30" t="s">
        <v>380</v>
      </c>
      <c r="B313" s="33">
        <v>22000</v>
      </c>
      <c r="C313" s="33">
        <f t="shared" si="113"/>
        <v>20900</v>
      </c>
      <c r="D313" s="33">
        <f t="shared" si="114"/>
        <v>19800</v>
      </c>
      <c r="E313" s="33">
        <f t="shared" si="115"/>
        <v>18700</v>
      </c>
      <c r="F313" s="33">
        <f t="shared" si="116"/>
        <v>17600</v>
      </c>
      <c r="G313" s="33">
        <f t="shared" si="117"/>
        <v>15399.999999999998</v>
      </c>
      <c r="H313" s="36"/>
    </row>
    <row r="314" spans="1:8" ht="21" customHeight="1">
      <c r="A314" s="30" t="s">
        <v>381</v>
      </c>
      <c r="B314" s="33">
        <v>22000</v>
      </c>
      <c r="C314" s="33">
        <f t="shared" si="113"/>
        <v>20900</v>
      </c>
      <c r="D314" s="33">
        <f t="shared" si="114"/>
        <v>19800</v>
      </c>
      <c r="E314" s="33">
        <f t="shared" si="115"/>
        <v>18700</v>
      </c>
      <c r="F314" s="33">
        <f t="shared" si="116"/>
        <v>17600</v>
      </c>
      <c r="G314" s="33">
        <f t="shared" si="117"/>
        <v>15399.999999999998</v>
      </c>
      <c r="H314" s="36"/>
    </row>
    <row r="315" spans="1:8" ht="21" customHeight="1">
      <c r="A315" s="30" t="s">
        <v>382</v>
      </c>
      <c r="B315" s="33">
        <v>22000</v>
      </c>
      <c r="C315" s="33">
        <f t="shared" si="113"/>
        <v>20900</v>
      </c>
      <c r="D315" s="33">
        <f t="shared" si="114"/>
        <v>19800</v>
      </c>
      <c r="E315" s="33">
        <f t="shared" si="115"/>
        <v>18700</v>
      </c>
      <c r="F315" s="33">
        <f t="shared" si="116"/>
        <v>17600</v>
      </c>
      <c r="G315" s="33">
        <f t="shared" si="117"/>
        <v>15399.999999999998</v>
      </c>
      <c r="H315" s="36"/>
    </row>
    <row r="316" spans="1:8" ht="21" customHeight="1">
      <c r="A316" s="30" t="s">
        <v>383</v>
      </c>
      <c r="B316" s="33">
        <v>25000</v>
      </c>
      <c r="C316" s="33">
        <f t="shared" si="113"/>
        <v>23750</v>
      </c>
      <c r="D316" s="33">
        <f t="shared" si="114"/>
        <v>22500</v>
      </c>
      <c r="E316" s="33">
        <f t="shared" si="115"/>
        <v>21250</v>
      </c>
      <c r="F316" s="33">
        <f t="shared" si="116"/>
        <v>20000</v>
      </c>
      <c r="G316" s="33">
        <f t="shared" si="117"/>
        <v>17500</v>
      </c>
      <c r="H316" s="36"/>
    </row>
    <row r="317" spans="1:8" ht="21" customHeight="1">
      <c r="A317" s="30" t="s">
        <v>384</v>
      </c>
      <c r="B317" s="33">
        <v>25000</v>
      </c>
      <c r="C317" s="33">
        <f t="shared" si="113"/>
        <v>23750</v>
      </c>
      <c r="D317" s="33">
        <f t="shared" si="114"/>
        <v>22500</v>
      </c>
      <c r="E317" s="33">
        <f t="shared" si="115"/>
        <v>21250</v>
      </c>
      <c r="F317" s="33">
        <f t="shared" si="116"/>
        <v>20000</v>
      </c>
      <c r="G317" s="33">
        <f t="shared" si="117"/>
        <v>17500</v>
      </c>
      <c r="H317" s="36"/>
    </row>
    <row r="318" spans="1:8" ht="33" customHeight="1">
      <c r="A318" s="30" t="s">
        <v>385</v>
      </c>
      <c r="B318" s="33">
        <v>30000</v>
      </c>
      <c r="C318" s="33">
        <f t="shared" si="113"/>
        <v>28500</v>
      </c>
      <c r="D318" s="33">
        <f t="shared" si="114"/>
        <v>27000</v>
      </c>
      <c r="E318" s="33">
        <f t="shared" si="115"/>
        <v>25500</v>
      </c>
      <c r="F318" s="33">
        <f t="shared" si="116"/>
        <v>24000</v>
      </c>
      <c r="G318" s="33">
        <f t="shared" si="117"/>
        <v>21000</v>
      </c>
      <c r="H318" s="36"/>
    </row>
    <row r="319" spans="1:8" s="39" customFormat="1" ht="34.5" customHeight="1">
      <c r="A319" s="29" t="s">
        <v>386</v>
      </c>
      <c r="B319" s="29" t="s">
        <v>81</v>
      </c>
      <c r="C319" s="29" t="s">
        <v>387</v>
      </c>
      <c r="D319" s="29" t="s">
        <v>84</v>
      </c>
      <c r="E319" s="29" t="s">
        <v>85</v>
      </c>
      <c r="F319" s="29" t="s">
        <v>86</v>
      </c>
      <c r="G319" s="29" t="s">
        <v>87</v>
      </c>
      <c r="H319" s="38"/>
    </row>
    <row r="320" spans="1:8" s="40" customFormat="1" ht="21" customHeight="1">
      <c r="A320" s="30" t="s">
        <v>388</v>
      </c>
      <c r="B320" s="33">
        <v>88500</v>
      </c>
      <c r="C320" s="33">
        <f aca="true" t="shared" si="118" ref="C320:C338">B320*0.95</f>
        <v>84075</v>
      </c>
      <c r="D320" s="33">
        <f aca="true" t="shared" si="119" ref="D320:D338">B320*0.9</f>
        <v>79650</v>
      </c>
      <c r="E320" s="33">
        <f aca="true" t="shared" si="120" ref="E320:E338">B320*0.75</f>
        <v>66375</v>
      </c>
      <c r="F320" s="33">
        <f aca="true" t="shared" si="121" ref="F320:F338">B320*0.7</f>
        <v>61949.99999999999</v>
      </c>
      <c r="G320" s="33">
        <f aca="true" t="shared" si="122" ref="G320:G338">B320*0.65</f>
        <v>57525</v>
      </c>
      <c r="H320" s="36"/>
    </row>
    <row r="321" spans="1:8" s="40" customFormat="1" ht="12.75" customHeight="1">
      <c r="A321" s="30" t="s">
        <v>389</v>
      </c>
      <c r="B321" s="33">
        <v>3900</v>
      </c>
      <c r="C321" s="33">
        <f t="shared" si="118"/>
        <v>3705</v>
      </c>
      <c r="D321" s="33">
        <f t="shared" si="119"/>
        <v>3510</v>
      </c>
      <c r="E321" s="33">
        <f t="shared" si="120"/>
        <v>2925</v>
      </c>
      <c r="F321" s="33">
        <f t="shared" si="121"/>
        <v>2730</v>
      </c>
      <c r="G321" s="33">
        <f t="shared" si="122"/>
        <v>2535</v>
      </c>
      <c r="H321" s="36"/>
    </row>
    <row r="322" spans="1:8" s="40" customFormat="1" ht="12.75" customHeight="1">
      <c r="A322" s="30" t="s">
        <v>390</v>
      </c>
      <c r="B322" s="33">
        <v>4000</v>
      </c>
      <c r="C322" s="33">
        <f t="shared" si="118"/>
        <v>3800</v>
      </c>
      <c r="D322" s="33">
        <f t="shared" si="119"/>
        <v>3600</v>
      </c>
      <c r="E322" s="33">
        <f t="shared" si="120"/>
        <v>3000</v>
      </c>
      <c r="F322" s="33">
        <f t="shared" si="121"/>
        <v>2800</v>
      </c>
      <c r="G322" s="33">
        <f t="shared" si="122"/>
        <v>2600</v>
      </c>
      <c r="H322" s="36"/>
    </row>
    <row r="323" spans="1:8" s="40" customFormat="1" ht="21" customHeight="1">
      <c r="A323" s="30" t="s">
        <v>391</v>
      </c>
      <c r="B323" s="33">
        <v>55000</v>
      </c>
      <c r="C323" s="33">
        <f t="shared" si="118"/>
        <v>52250</v>
      </c>
      <c r="D323" s="33">
        <f t="shared" si="119"/>
        <v>49500</v>
      </c>
      <c r="E323" s="33">
        <f t="shared" si="120"/>
        <v>41250</v>
      </c>
      <c r="F323" s="33">
        <f t="shared" si="121"/>
        <v>38500</v>
      </c>
      <c r="G323" s="33">
        <f t="shared" si="122"/>
        <v>35750</v>
      </c>
      <c r="H323" s="36"/>
    </row>
    <row r="324" spans="1:8" s="40" customFormat="1" ht="12.75" customHeight="1">
      <c r="A324" s="30" t="s">
        <v>392</v>
      </c>
      <c r="B324" s="33">
        <v>12000</v>
      </c>
      <c r="C324" s="33">
        <f t="shared" si="118"/>
        <v>11400</v>
      </c>
      <c r="D324" s="33">
        <f t="shared" si="119"/>
        <v>10800</v>
      </c>
      <c r="E324" s="33">
        <f t="shared" si="120"/>
        <v>9000</v>
      </c>
      <c r="F324" s="33">
        <f t="shared" si="121"/>
        <v>8400</v>
      </c>
      <c r="G324" s="33">
        <f t="shared" si="122"/>
        <v>7800</v>
      </c>
      <c r="H324" s="36"/>
    </row>
    <row r="325" spans="1:8" s="40" customFormat="1" ht="12.75" customHeight="1">
      <c r="A325" s="30" t="s">
        <v>393</v>
      </c>
      <c r="B325" s="33">
        <v>10000</v>
      </c>
      <c r="C325" s="33">
        <f t="shared" si="118"/>
        <v>9500</v>
      </c>
      <c r="D325" s="33">
        <f t="shared" si="119"/>
        <v>9000</v>
      </c>
      <c r="E325" s="33">
        <f t="shared" si="120"/>
        <v>7500</v>
      </c>
      <c r="F325" s="33">
        <f t="shared" si="121"/>
        <v>7000</v>
      </c>
      <c r="G325" s="33">
        <f t="shared" si="122"/>
        <v>6500</v>
      </c>
      <c r="H325" s="36"/>
    </row>
    <row r="326" spans="1:8" s="40" customFormat="1" ht="12.75" customHeight="1">
      <c r="A326" s="30" t="s">
        <v>394</v>
      </c>
      <c r="B326" s="33">
        <v>9000</v>
      </c>
      <c r="C326" s="33">
        <f t="shared" si="118"/>
        <v>8550</v>
      </c>
      <c r="D326" s="33">
        <f t="shared" si="119"/>
        <v>8100</v>
      </c>
      <c r="E326" s="33">
        <f t="shared" si="120"/>
        <v>6750</v>
      </c>
      <c r="F326" s="33">
        <f t="shared" si="121"/>
        <v>6300</v>
      </c>
      <c r="G326" s="33">
        <f t="shared" si="122"/>
        <v>5850</v>
      </c>
      <c r="H326" s="36"/>
    </row>
    <row r="327" spans="1:8" s="40" customFormat="1" ht="12.75" customHeight="1">
      <c r="A327" s="30" t="s">
        <v>395</v>
      </c>
      <c r="B327" s="33">
        <v>1800</v>
      </c>
      <c r="C327" s="33">
        <f t="shared" si="118"/>
        <v>1710</v>
      </c>
      <c r="D327" s="33">
        <f t="shared" si="119"/>
        <v>1620</v>
      </c>
      <c r="E327" s="33">
        <f t="shared" si="120"/>
        <v>1350</v>
      </c>
      <c r="F327" s="33">
        <f t="shared" si="121"/>
        <v>1260</v>
      </c>
      <c r="G327" s="33">
        <f t="shared" si="122"/>
        <v>1170</v>
      </c>
      <c r="H327" s="36"/>
    </row>
    <row r="328" spans="1:8" s="40" customFormat="1" ht="12.75" customHeight="1">
      <c r="A328" s="30" t="s">
        <v>396</v>
      </c>
      <c r="B328" s="33">
        <v>1800</v>
      </c>
      <c r="C328" s="33">
        <f t="shared" si="118"/>
        <v>1710</v>
      </c>
      <c r="D328" s="33">
        <f t="shared" si="119"/>
        <v>1620</v>
      </c>
      <c r="E328" s="33">
        <f t="shared" si="120"/>
        <v>1350</v>
      </c>
      <c r="F328" s="33">
        <f t="shared" si="121"/>
        <v>1260</v>
      </c>
      <c r="G328" s="33">
        <f t="shared" si="122"/>
        <v>1170</v>
      </c>
      <c r="H328" s="36"/>
    </row>
    <row r="329" spans="1:8" s="40" customFormat="1" ht="12.75" customHeight="1">
      <c r="A329" s="30" t="s">
        <v>397</v>
      </c>
      <c r="B329" s="33">
        <v>2550</v>
      </c>
      <c r="C329" s="33">
        <f t="shared" si="118"/>
        <v>2422.5</v>
      </c>
      <c r="D329" s="33">
        <f t="shared" si="119"/>
        <v>2295</v>
      </c>
      <c r="E329" s="33">
        <f t="shared" si="120"/>
        <v>1912.5</v>
      </c>
      <c r="F329" s="33">
        <f t="shared" si="121"/>
        <v>1785</v>
      </c>
      <c r="G329" s="33">
        <f t="shared" si="122"/>
        <v>1657.5</v>
      </c>
      <c r="H329" s="36"/>
    </row>
    <row r="330" spans="1:8" s="40" customFormat="1" ht="12.75" customHeight="1">
      <c r="A330" s="30" t="s">
        <v>398</v>
      </c>
      <c r="B330" s="33">
        <v>2550</v>
      </c>
      <c r="C330" s="33">
        <f t="shared" si="118"/>
        <v>2422.5</v>
      </c>
      <c r="D330" s="33">
        <f t="shared" si="119"/>
        <v>2295</v>
      </c>
      <c r="E330" s="33">
        <f t="shared" si="120"/>
        <v>1912.5</v>
      </c>
      <c r="F330" s="33">
        <f t="shared" si="121"/>
        <v>1785</v>
      </c>
      <c r="G330" s="33">
        <f t="shared" si="122"/>
        <v>1657.5</v>
      </c>
      <c r="H330" s="36"/>
    </row>
    <row r="331" spans="1:8" s="40" customFormat="1" ht="12.75" customHeight="1">
      <c r="A331" s="30" t="s">
        <v>399</v>
      </c>
      <c r="B331" s="33">
        <v>2000</v>
      </c>
      <c r="C331" s="33">
        <f t="shared" si="118"/>
        <v>1900</v>
      </c>
      <c r="D331" s="33">
        <f t="shared" si="119"/>
        <v>1800</v>
      </c>
      <c r="E331" s="33">
        <f t="shared" si="120"/>
        <v>1500</v>
      </c>
      <c r="F331" s="33">
        <f t="shared" si="121"/>
        <v>1400</v>
      </c>
      <c r="G331" s="33">
        <f t="shared" si="122"/>
        <v>1300</v>
      </c>
      <c r="H331" s="36"/>
    </row>
    <row r="332" spans="1:8" s="40" customFormat="1" ht="12.75" customHeight="1">
      <c r="A332" s="30" t="s">
        <v>400</v>
      </c>
      <c r="B332" s="33">
        <v>900</v>
      </c>
      <c r="C332" s="33">
        <f t="shared" si="118"/>
        <v>855</v>
      </c>
      <c r="D332" s="33">
        <f t="shared" si="119"/>
        <v>810</v>
      </c>
      <c r="E332" s="33">
        <f t="shared" si="120"/>
        <v>675</v>
      </c>
      <c r="F332" s="33">
        <f t="shared" si="121"/>
        <v>630</v>
      </c>
      <c r="G332" s="33">
        <f t="shared" si="122"/>
        <v>585</v>
      </c>
      <c r="H332" s="36"/>
    </row>
    <row r="333" spans="1:8" s="40" customFormat="1" ht="12.75" customHeight="1">
      <c r="A333" s="30" t="s">
        <v>401</v>
      </c>
      <c r="B333" s="33">
        <v>900</v>
      </c>
      <c r="C333" s="33">
        <f t="shared" si="118"/>
        <v>855</v>
      </c>
      <c r="D333" s="33">
        <f t="shared" si="119"/>
        <v>810</v>
      </c>
      <c r="E333" s="33">
        <f t="shared" si="120"/>
        <v>675</v>
      </c>
      <c r="F333" s="33">
        <f t="shared" si="121"/>
        <v>630</v>
      </c>
      <c r="G333" s="33">
        <f t="shared" si="122"/>
        <v>585</v>
      </c>
      <c r="H333" s="36"/>
    </row>
    <row r="334" spans="1:8" s="40" customFormat="1" ht="12.75" customHeight="1">
      <c r="A334" s="30" t="s">
        <v>402</v>
      </c>
      <c r="B334" s="33">
        <v>600</v>
      </c>
      <c r="C334" s="33">
        <f t="shared" si="118"/>
        <v>570</v>
      </c>
      <c r="D334" s="33">
        <f t="shared" si="119"/>
        <v>540</v>
      </c>
      <c r="E334" s="33">
        <f t="shared" si="120"/>
        <v>450</v>
      </c>
      <c r="F334" s="33">
        <f t="shared" si="121"/>
        <v>420</v>
      </c>
      <c r="G334" s="33">
        <f t="shared" si="122"/>
        <v>390</v>
      </c>
      <c r="H334" s="36"/>
    </row>
    <row r="335" spans="1:8" s="40" customFormat="1" ht="12.75" customHeight="1">
      <c r="A335" s="30" t="s">
        <v>403</v>
      </c>
      <c r="B335" s="33">
        <v>4000</v>
      </c>
      <c r="C335" s="33">
        <f t="shared" si="118"/>
        <v>3800</v>
      </c>
      <c r="D335" s="33">
        <f t="shared" si="119"/>
        <v>3600</v>
      </c>
      <c r="E335" s="33">
        <f t="shared" si="120"/>
        <v>3000</v>
      </c>
      <c r="F335" s="33">
        <f t="shared" si="121"/>
        <v>2800</v>
      </c>
      <c r="G335" s="33">
        <f t="shared" si="122"/>
        <v>2600</v>
      </c>
      <c r="H335" s="36"/>
    </row>
    <row r="336" spans="1:8" s="40" customFormat="1" ht="12.75" customHeight="1">
      <c r="A336" s="30" t="s">
        <v>404</v>
      </c>
      <c r="B336" s="33">
        <v>3000</v>
      </c>
      <c r="C336" s="33">
        <f t="shared" si="118"/>
        <v>2850</v>
      </c>
      <c r="D336" s="33">
        <f t="shared" si="119"/>
        <v>2700</v>
      </c>
      <c r="E336" s="33">
        <f t="shared" si="120"/>
        <v>2250</v>
      </c>
      <c r="F336" s="33">
        <f t="shared" si="121"/>
        <v>2100</v>
      </c>
      <c r="G336" s="33">
        <f t="shared" si="122"/>
        <v>1950</v>
      </c>
      <c r="H336" s="36"/>
    </row>
    <row r="337" spans="1:8" s="40" customFormat="1" ht="12.75" customHeight="1">
      <c r="A337" s="30" t="s">
        <v>405</v>
      </c>
      <c r="B337" s="33">
        <v>3000</v>
      </c>
      <c r="C337" s="33">
        <f t="shared" si="118"/>
        <v>2850</v>
      </c>
      <c r="D337" s="33">
        <f t="shared" si="119"/>
        <v>2700</v>
      </c>
      <c r="E337" s="33">
        <f t="shared" si="120"/>
        <v>2250</v>
      </c>
      <c r="F337" s="33">
        <f t="shared" si="121"/>
        <v>2100</v>
      </c>
      <c r="G337" s="33">
        <f t="shared" si="122"/>
        <v>1950</v>
      </c>
      <c r="H337" s="36"/>
    </row>
    <row r="338" spans="1:8" s="40" customFormat="1" ht="12.75" customHeight="1">
      <c r="A338" s="30" t="s">
        <v>406</v>
      </c>
      <c r="B338" s="33">
        <v>1800</v>
      </c>
      <c r="C338" s="33">
        <f t="shared" si="118"/>
        <v>1710</v>
      </c>
      <c r="D338" s="33">
        <f t="shared" si="119"/>
        <v>1620</v>
      </c>
      <c r="E338" s="33">
        <f t="shared" si="120"/>
        <v>1350</v>
      </c>
      <c r="F338" s="33">
        <f t="shared" si="121"/>
        <v>1260</v>
      </c>
      <c r="G338" s="33">
        <f t="shared" si="122"/>
        <v>1170</v>
      </c>
      <c r="H338" s="36"/>
    </row>
    <row r="339" spans="1:9" ht="29.25" customHeight="1">
      <c r="A339" s="61"/>
      <c r="B339" s="61"/>
      <c r="C339" s="61"/>
      <c r="D339" s="61"/>
      <c r="E339" s="61"/>
      <c r="F339" s="61"/>
      <c r="G339" s="61"/>
      <c r="H339" s="61"/>
      <c r="I339" s="61"/>
    </row>
    <row r="340" spans="1:8" s="39" customFormat="1" ht="34.5" customHeight="1">
      <c r="A340" s="29" t="s">
        <v>386</v>
      </c>
      <c r="B340" s="29" t="s">
        <v>81</v>
      </c>
      <c r="C340" s="29" t="s">
        <v>387</v>
      </c>
      <c r="D340" s="29" t="s">
        <v>84</v>
      </c>
      <c r="E340" s="29" t="s">
        <v>85</v>
      </c>
      <c r="F340" s="29" t="s">
        <v>86</v>
      </c>
      <c r="G340" s="29" t="s">
        <v>87</v>
      </c>
      <c r="H340" s="38"/>
    </row>
    <row r="341" spans="1:8" s="40" customFormat="1" ht="12.75" customHeight="1">
      <c r="A341" s="30" t="s">
        <v>407</v>
      </c>
      <c r="B341" s="33">
        <v>1800</v>
      </c>
      <c r="C341" s="33">
        <f aca="true" t="shared" si="123" ref="C341:C376">B341*0.95</f>
        <v>1710</v>
      </c>
      <c r="D341" s="33">
        <f aca="true" t="shared" si="124" ref="D341:D376">B341*0.9</f>
        <v>1620</v>
      </c>
      <c r="E341" s="33">
        <f aca="true" t="shared" si="125" ref="E341:E376">B341*0.75</f>
        <v>1350</v>
      </c>
      <c r="F341" s="33">
        <f aca="true" t="shared" si="126" ref="F341:F376">B341*0.7</f>
        <v>1260</v>
      </c>
      <c r="G341" s="33">
        <f aca="true" t="shared" si="127" ref="G341:G376">B341*0.65</f>
        <v>1170</v>
      </c>
      <c r="H341" s="36"/>
    </row>
    <row r="342" spans="1:8" s="40" customFormat="1" ht="12.75" customHeight="1">
      <c r="A342" s="30" t="s">
        <v>408</v>
      </c>
      <c r="B342" s="33">
        <v>1800</v>
      </c>
      <c r="C342" s="33">
        <f t="shared" si="123"/>
        <v>1710</v>
      </c>
      <c r="D342" s="33">
        <f t="shared" si="124"/>
        <v>1620</v>
      </c>
      <c r="E342" s="33">
        <f t="shared" si="125"/>
        <v>1350</v>
      </c>
      <c r="F342" s="33">
        <f t="shared" si="126"/>
        <v>1260</v>
      </c>
      <c r="G342" s="33">
        <f t="shared" si="127"/>
        <v>1170</v>
      </c>
      <c r="H342" s="36"/>
    </row>
    <row r="343" spans="1:8" s="40" customFormat="1" ht="12.75" customHeight="1">
      <c r="A343" s="30" t="s">
        <v>409</v>
      </c>
      <c r="B343" s="33">
        <v>1800</v>
      </c>
      <c r="C343" s="33">
        <f t="shared" si="123"/>
        <v>1710</v>
      </c>
      <c r="D343" s="33">
        <f t="shared" si="124"/>
        <v>1620</v>
      </c>
      <c r="E343" s="33">
        <f t="shared" si="125"/>
        <v>1350</v>
      </c>
      <c r="F343" s="33">
        <f t="shared" si="126"/>
        <v>1260</v>
      </c>
      <c r="G343" s="33">
        <f t="shared" si="127"/>
        <v>1170</v>
      </c>
      <c r="H343" s="36"/>
    </row>
    <row r="344" spans="1:8" s="40" customFormat="1" ht="12.75" customHeight="1">
      <c r="A344" s="30" t="s">
        <v>410</v>
      </c>
      <c r="B344" s="33">
        <v>1800</v>
      </c>
      <c r="C344" s="33">
        <f t="shared" si="123"/>
        <v>1710</v>
      </c>
      <c r="D344" s="33">
        <f t="shared" si="124"/>
        <v>1620</v>
      </c>
      <c r="E344" s="33">
        <f t="shared" si="125"/>
        <v>1350</v>
      </c>
      <c r="F344" s="33">
        <f t="shared" si="126"/>
        <v>1260</v>
      </c>
      <c r="G344" s="33">
        <f t="shared" si="127"/>
        <v>1170</v>
      </c>
      <c r="H344" s="36"/>
    </row>
    <row r="345" spans="1:8" s="40" customFormat="1" ht="12.75" customHeight="1">
      <c r="A345" s="30" t="s">
        <v>411</v>
      </c>
      <c r="B345" s="33">
        <v>1800</v>
      </c>
      <c r="C345" s="33">
        <f t="shared" si="123"/>
        <v>1710</v>
      </c>
      <c r="D345" s="33">
        <f t="shared" si="124"/>
        <v>1620</v>
      </c>
      <c r="E345" s="33">
        <f t="shared" si="125"/>
        <v>1350</v>
      </c>
      <c r="F345" s="33">
        <f t="shared" si="126"/>
        <v>1260</v>
      </c>
      <c r="G345" s="33">
        <f t="shared" si="127"/>
        <v>1170</v>
      </c>
      <c r="H345" s="36"/>
    </row>
    <row r="346" spans="1:8" s="40" customFormat="1" ht="12.75" customHeight="1">
      <c r="A346" s="30" t="s">
        <v>412</v>
      </c>
      <c r="B346" s="33">
        <v>1800</v>
      </c>
      <c r="C346" s="33">
        <f t="shared" si="123"/>
        <v>1710</v>
      </c>
      <c r="D346" s="33">
        <f t="shared" si="124"/>
        <v>1620</v>
      </c>
      <c r="E346" s="33">
        <f t="shared" si="125"/>
        <v>1350</v>
      </c>
      <c r="F346" s="33">
        <f t="shared" si="126"/>
        <v>1260</v>
      </c>
      <c r="G346" s="33">
        <f t="shared" si="127"/>
        <v>1170</v>
      </c>
      <c r="H346" s="36"/>
    </row>
    <row r="347" spans="1:8" s="40" customFormat="1" ht="12.75" customHeight="1">
      <c r="A347" s="30" t="s">
        <v>413</v>
      </c>
      <c r="B347" s="33">
        <v>1800</v>
      </c>
      <c r="C347" s="33">
        <f t="shared" si="123"/>
        <v>1710</v>
      </c>
      <c r="D347" s="33">
        <f t="shared" si="124"/>
        <v>1620</v>
      </c>
      <c r="E347" s="33">
        <f t="shared" si="125"/>
        <v>1350</v>
      </c>
      <c r="F347" s="33">
        <f t="shared" si="126"/>
        <v>1260</v>
      </c>
      <c r="G347" s="33">
        <f t="shared" si="127"/>
        <v>1170</v>
      </c>
      <c r="H347" s="36"/>
    </row>
    <row r="348" spans="1:8" s="40" customFormat="1" ht="12.75" customHeight="1">
      <c r="A348" s="30" t="s">
        <v>414</v>
      </c>
      <c r="B348" s="33">
        <v>2500</v>
      </c>
      <c r="C348" s="33">
        <f t="shared" si="123"/>
        <v>2375</v>
      </c>
      <c r="D348" s="33">
        <f t="shared" si="124"/>
        <v>2250</v>
      </c>
      <c r="E348" s="33">
        <f t="shared" si="125"/>
        <v>1875</v>
      </c>
      <c r="F348" s="33">
        <f t="shared" si="126"/>
        <v>1750</v>
      </c>
      <c r="G348" s="33">
        <f t="shared" si="127"/>
        <v>1625</v>
      </c>
      <c r="H348" s="36"/>
    </row>
    <row r="349" spans="1:8" s="40" customFormat="1" ht="12.75" customHeight="1">
      <c r="A349" s="30" t="s">
        <v>415</v>
      </c>
      <c r="B349" s="33">
        <v>650</v>
      </c>
      <c r="C349" s="33">
        <f t="shared" si="123"/>
        <v>617.5</v>
      </c>
      <c r="D349" s="33">
        <f t="shared" si="124"/>
        <v>585</v>
      </c>
      <c r="E349" s="33">
        <f t="shared" si="125"/>
        <v>487.5</v>
      </c>
      <c r="F349" s="33">
        <f t="shared" si="126"/>
        <v>454.99999999999994</v>
      </c>
      <c r="G349" s="33">
        <f t="shared" si="127"/>
        <v>422.5</v>
      </c>
      <c r="H349" s="36"/>
    </row>
    <row r="350" spans="1:8" s="40" customFormat="1" ht="12.75" customHeight="1">
      <c r="A350" s="30" t="s">
        <v>416</v>
      </c>
      <c r="B350" s="33">
        <v>800</v>
      </c>
      <c r="C350" s="33">
        <f t="shared" si="123"/>
        <v>760</v>
      </c>
      <c r="D350" s="33">
        <f t="shared" si="124"/>
        <v>720</v>
      </c>
      <c r="E350" s="33">
        <f t="shared" si="125"/>
        <v>600</v>
      </c>
      <c r="F350" s="33">
        <f t="shared" si="126"/>
        <v>560</v>
      </c>
      <c r="G350" s="33">
        <f t="shared" si="127"/>
        <v>520</v>
      </c>
      <c r="H350" s="36"/>
    </row>
    <row r="351" spans="1:8" s="40" customFormat="1" ht="12.75" customHeight="1">
      <c r="A351" s="30" t="s">
        <v>417</v>
      </c>
      <c r="B351" s="33">
        <v>300</v>
      </c>
      <c r="C351" s="33">
        <f t="shared" si="123"/>
        <v>285</v>
      </c>
      <c r="D351" s="33">
        <f t="shared" si="124"/>
        <v>270</v>
      </c>
      <c r="E351" s="33">
        <f t="shared" si="125"/>
        <v>225</v>
      </c>
      <c r="F351" s="33">
        <f t="shared" si="126"/>
        <v>210</v>
      </c>
      <c r="G351" s="33">
        <f t="shared" si="127"/>
        <v>195</v>
      </c>
      <c r="H351" s="36"/>
    </row>
    <row r="352" spans="1:8" s="40" customFormat="1" ht="12.75" customHeight="1">
      <c r="A352" s="30" t="s">
        <v>418</v>
      </c>
      <c r="B352" s="33">
        <v>300</v>
      </c>
      <c r="C352" s="33">
        <f t="shared" si="123"/>
        <v>285</v>
      </c>
      <c r="D352" s="33">
        <f t="shared" si="124"/>
        <v>270</v>
      </c>
      <c r="E352" s="33">
        <f t="shared" si="125"/>
        <v>225</v>
      </c>
      <c r="F352" s="33">
        <f t="shared" si="126"/>
        <v>210</v>
      </c>
      <c r="G352" s="33">
        <f t="shared" si="127"/>
        <v>195</v>
      </c>
      <c r="H352" s="36"/>
    </row>
    <row r="353" spans="1:8" s="40" customFormat="1" ht="12.75" customHeight="1">
      <c r="A353" s="30" t="s">
        <v>419</v>
      </c>
      <c r="B353" s="33">
        <v>700</v>
      </c>
      <c r="C353" s="33">
        <f t="shared" si="123"/>
        <v>665</v>
      </c>
      <c r="D353" s="33">
        <f t="shared" si="124"/>
        <v>630</v>
      </c>
      <c r="E353" s="33">
        <f t="shared" si="125"/>
        <v>525</v>
      </c>
      <c r="F353" s="33">
        <f t="shared" si="126"/>
        <v>489.99999999999994</v>
      </c>
      <c r="G353" s="33">
        <f t="shared" si="127"/>
        <v>455</v>
      </c>
      <c r="H353" s="36"/>
    </row>
    <row r="354" spans="1:8" s="40" customFormat="1" ht="12.75" customHeight="1">
      <c r="A354" s="30" t="s">
        <v>420</v>
      </c>
      <c r="B354" s="33">
        <v>900</v>
      </c>
      <c r="C354" s="33">
        <f t="shared" si="123"/>
        <v>855</v>
      </c>
      <c r="D354" s="33">
        <f t="shared" si="124"/>
        <v>810</v>
      </c>
      <c r="E354" s="33">
        <f t="shared" si="125"/>
        <v>675</v>
      </c>
      <c r="F354" s="33">
        <f t="shared" si="126"/>
        <v>630</v>
      </c>
      <c r="G354" s="33">
        <f t="shared" si="127"/>
        <v>585</v>
      </c>
      <c r="H354" s="36"/>
    </row>
    <row r="355" spans="1:8" s="40" customFormat="1" ht="12.75" customHeight="1">
      <c r="A355" s="30" t="s">
        <v>421</v>
      </c>
      <c r="B355" s="33">
        <v>900</v>
      </c>
      <c r="C355" s="33">
        <f t="shared" si="123"/>
        <v>855</v>
      </c>
      <c r="D355" s="33">
        <f t="shared" si="124"/>
        <v>810</v>
      </c>
      <c r="E355" s="33">
        <f t="shared" si="125"/>
        <v>675</v>
      </c>
      <c r="F355" s="33">
        <f t="shared" si="126"/>
        <v>630</v>
      </c>
      <c r="G355" s="33">
        <f t="shared" si="127"/>
        <v>585</v>
      </c>
      <c r="H355" s="36"/>
    </row>
    <row r="356" spans="1:8" s="40" customFormat="1" ht="12.75" customHeight="1">
      <c r="A356" s="30" t="s">
        <v>422</v>
      </c>
      <c r="B356" s="33">
        <v>550</v>
      </c>
      <c r="C356" s="33">
        <f t="shared" si="123"/>
        <v>522.5</v>
      </c>
      <c r="D356" s="33">
        <f t="shared" si="124"/>
        <v>495</v>
      </c>
      <c r="E356" s="33">
        <f t="shared" si="125"/>
        <v>412.5</v>
      </c>
      <c r="F356" s="33">
        <f t="shared" si="126"/>
        <v>385</v>
      </c>
      <c r="G356" s="33">
        <f t="shared" si="127"/>
        <v>357.5</v>
      </c>
      <c r="H356" s="36"/>
    </row>
    <row r="357" spans="1:8" s="40" customFormat="1" ht="12.75" customHeight="1">
      <c r="A357" s="30" t="s">
        <v>423</v>
      </c>
      <c r="B357" s="33">
        <v>500</v>
      </c>
      <c r="C357" s="33">
        <f t="shared" si="123"/>
        <v>475</v>
      </c>
      <c r="D357" s="33">
        <f t="shared" si="124"/>
        <v>450</v>
      </c>
      <c r="E357" s="33">
        <f t="shared" si="125"/>
        <v>375</v>
      </c>
      <c r="F357" s="33">
        <f t="shared" si="126"/>
        <v>350</v>
      </c>
      <c r="G357" s="33">
        <f t="shared" si="127"/>
        <v>325</v>
      </c>
      <c r="H357" s="36"/>
    </row>
    <row r="358" spans="1:8" s="40" customFormat="1" ht="12.75" customHeight="1">
      <c r="A358" s="30" t="s">
        <v>424</v>
      </c>
      <c r="B358" s="33">
        <v>300</v>
      </c>
      <c r="C358" s="33">
        <f t="shared" si="123"/>
        <v>285</v>
      </c>
      <c r="D358" s="33">
        <f t="shared" si="124"/>
        <v>270</v>
      </c>
      <c r="E358" s="33">
        <f t="shared" si="125"/>
        <v>225</v>
      </c>
      <c r="F358" s="33">
        <f t="shared" si="126"/>
        <v>210</v>
      </c>
      <c r="G358" s="33">
        <f t="shared" si="127"/>
        <v>195</v>
      </c>
      <c r="H358" s="36"/>
    </row>
    <row r="359" spans="1:8" s="40" customFormat="1" ht="12.75" customHeight="1">
      <c r="A359" s="30" t="s">
        <v>425</v>
      </c>
      <c r="B359" s="33">
        <v>1400</v>
      </c>
      <c r="C359" s="33">
        <f t="shared" si="123"/>
        <v>1330</v>
      </c>
      <c r="D359" s="33">
        <f t="shared" si="124"/>
        <v>1260</v>
      </c>
      <c r="E359" s="33">
        <f t="shared" si="125"/>
        <v>1050</v>
      </c>
      <c r="F359" s="33">
        <f t="shared" si="126"/>
        <v>979.9999999999999</v>
      </c>
      <c r="G359" s="33">
        <f t="shared" si="127"/>
        <v>910</v>
      </c>
      <c r="H359" s="36"/>
    </row>
    <row r="360" spans="1:8" s="40" customFormat="1" ht="12.75" customHeight="1">
      <c r="A360" s="30" t="s">
        <v>426</v>
      </c>
      <c r="B360" s="33">
        <v>600</v>
      </c>
      <c r="C360" s="33">
        <f t="shared" si="123"/>
        <v>570</v>
      </c>
      <c r="D360" s="33">
        <f t="shared" si="124"/>
        <v>540</v>
      </c>
      <c r="E360" s="33">
        <f t="shared" si="125"/>
        <v>450</v>
      </c>
      <c r="F360" s="33">
        <f t="shared" si="126"/>
        <v>420</v>
      </c>
      <c r="G360" s="33">
        <f t="shared" si="127"/>
        <v>390</v>
      </c>
      <c r="H360" s="36"/>
    </row>
    <row r="361" spans="1:8" s="40" customFormat="1" ht="12.75" customHeight="1">
      <c r="A361" s="30" t="s">
        <v>427</v>
      </c>
      <c r="B361" s="33">
        <v>600</v>
      </c>
      <c r="C361" s="33">
        <f t="shared" si="123"/>
        <v>570</v>
      </c>
      <c r="D361" s="33">
        <f t="shared" si="124"/>
        <v>540</v>
      </c>
      <c r="E361" s="33">
        <f t="shared" si="125"/>
        <v>450</v>
      </c>
      <c r="F361" s="33">
        <f t="shared" si="126"/>
        <v>420</v>
      </c>
      <c r="G361" s="33">
        <f t="shared" si="127"/>
        <v>390</v>
      </c>
      <c r="H361" s="36"/>
    </row>
    <row r="362" spans="1:8" s="40" customFormat="1" ht="12.75" customHeight="1">
      <c r="A362" s="30" t="s">
        <v>428</v>
      </c>
      <c r="B362" s="33">
        <v>600</v>
      </c>
      <c r="C362" s="33">
        <f t="shared" si="123"/>
        <v>570</v>
      </c>
      <c r="D362" s="33">
        <f t="shared" si="124"/>
        <v>540</v>
      </c>
      <c r="E362" s="33">
        <f t="shared" si="125"/>
        <v>450</v>
      </c>
      <c r="F362" s="33">
        <f t="shared" si="126"/>
        <v>420</v>
      </c>
      <c r="G362" s="33">
        <f t="shared" si="127"/>
        <v>390</v>
      </c>
      <c r="H362" s="36"/>
    </row>
    <row r="363" spans="1:8" s="40" customFormat="1" ht="12.75" customHeight="1">
      <c r="A363" s="30" t="s">
        <v>429</v>
      </c>
      <c r="B363" s="33">
        <v>450</v>
      </c>
      <c r="C363" s="33">
        <f t="shared" si="123"/>
        <v>427.5</v>
      </c>
      <c r="D363" s="33">
        <f t="shared" si="124"/>
        <v>405</v>
      </c>
      <c r="E363" s="33">
        <f t="shared" si="125"/>
        <v>337.5</v>
      </c>
      <c r="F363" s="33">
        <f t="shared" si="126"/>
        <v>315</v>
      </c>
      <c r="G363" s="33">
        <f t="shared" si="127"/>
        <v>292.5</v>
      </c>
      <c r="H363" s="36"/>
    </row>
    <row r="364" spans="1:8" s="40" customFormat="1" ht="12.75" customHeight="1">
      <c r="A364" s="30" t="s">
        <v>430</v>
      </c>
      <c r="B364" s="33">
        <v>450</v>
      </c>
      <c r="C364" s="33">
        <f t="shared" si="123"/>
        <v>427.5</v>
      </c>
      <c r="D364" s="33">
        <f t="shared" si="124"/>
        <v>405</v>
      </c>
      <c r="E364" s="33">
        <f t="shared" si="125"/>
        <v>337.5</v>
      </c>
      <c r="F364" s="33">
        <f t="shared" si="126"/>
        <v>315</v>
      </c>
      <c r="G364" s="33">
        <f t="shared" si="127"/>
        <v>292.5</v>
      </c>
      <c r="H364" s="36"/>
    </row>
    <row r="365" spans="1:8" s="40" customFormat="1" ht="12.75" customHeight="1">
      <c r="A365" s="30" t="s">
        <v>431</v>
      </c>
      <c r="B365" s="33">
        <v>1100</v>
      </c>
      <c r="C365" s="33">
        <f t="shared" si="123"/>
        <v>1045</v>
      </c>
      <c r="D365" s="33">
        <f t="shared" si="124"/>
        <v>990</v>
      </c>
      <c r="E365" s="33">
        <f t="shared" si="125"/>
        <v>825</v>
      </c>
      <c r="F365" s="33">
        <f t="shared" si="126"/>
        <v>770</v>
      </c>
      <c r="G365" s="33">
        <f t="shared" si="127"/>
        <v>715</v>
      </c>
      <c r="H365" s="36"/>
    </row>
    <row r="366" spans="1:8" s="40" customFormat="1" ht="12.75" customHeight="1">
      <c r="A366" s="30" t="s">
        <v>432</v>
      </c>
      <c r="B366" s="33">
        <v>1100</v>
      </c>
      <c r="C366" s="33">
        <f t="shared" si="123"/>
        <v>1045</v>
      </c>
      <c r="D366" s="33">
        <f t="shared" si="124"/>
        <v>990</v>
      </c>
      <c r="E366" s="33">
        <f t="shared" si="125"/>
        <v>825</v>
      </c>
      <c r="F366" s="33">
        <f t="shared" si="126"/>
        <v>770</v>
      </c>
      <c r="G366" s="33">
        <f t="shared" si="127"/>
        <v>715</v>
      </c>
      <c r="H366" s="36"/>
    </row>
    <row r="367" spans="1:8" s="40" customFormat="1" ht="12.75" customHeight="1">
      <c r="A367" s="30" t="s">
        <v>433</v>
      </c>
      <c r="B367" s="33">
        <v>350</v>
      </c>
      <c r="C367" s="33">
        <f t="shared" si="123"/>
        <v>332.5</v>
      </c>
      <c r="D367" s="33">
        <f t="shared" si="124"/>
        <v>315</v>
      </c>
      <c r="E367" s="33">
        <f t="shared" si="125"/>
        <v>262.5</v>
      </c>
      <c r="F367" s="33">
        <f t="shared" si="126"/>
        <v>244.99999999999997</v>
      </c>
      <c r="G367" s="33">
        <f t="shared" si="127"/>
        <v>227.5</v>
      </c>
      <c r="H367" s="36"/>
    </row>
    <row r="368" spans="1:8" s="40" customFormat="1" ht="12.75" customHeight="1">
      <c r="A368" s="30" t="s">
        <v>434</v>
      </c>
      <c r="B368" s="33">
        <v>320</v>
      </c>
      <c r="C368" s="33">
        <f t="shared" si="123"/>
        <v>304</v>
      </c>
      <c r="D368" s="33">
        <f t="shared" si="124"/>
        <v>288</v>
      </c>
      <c r="E368" s="33">
        <f t="shared" si="125"/>
        <v>240</v>
      </c>
      <c r="F368" s="33">
        <f t="shared" si="126"/>
        <v>224</v>
      </c>
      <c r="G368" s="33">
        <f t="shared" si="127"/>
        <v>208</v>
      </c>
      <c r="H368" s="36"/>
    </row>
    <row r="369" spans="1:8" s="40" customFormat="1" ht="12.75" customHeight="1">
      <c r="A369" s="30" t="s">
        <v>435</v>
      </c>
      <c r="B369" s="33">
        <v>320</v>
      </c>
      <c r="C369" s="33">
        <f t="shared" si="123"/>
        <v>304</v>
      </c>
      <c r="D369" s="33">
        <f t="shared" si="124"/>
        <v>288</v>
      </c>
      <c r="E369" s="33">
        <f t="shared" si="125"/>
        <v>240</v>
      </c>
      <c r="F369" s="33">
        <f t="shared" si="126"/>
        <v>224</v>
      </c>
      <c r="G369" s="33">
        <f t="shared" si="127"/>
        <v>208</v>
      </c>
      <c r="H369" s="36"/>
    </row>
    <row r="370" spans="1:8" s="40" customFormat="1" ht="12.75" customHeight="1">
      <c r="A370" s="30" t="s">
        <v>436</v>
      </c>
      <c r="B370" s="33">
        <v>650</v>
      </c>
      <c r="C370" s="33">
        <f t="shared" si="123"/>
        <v>617.5</v>
      </c>
      <c r="D370" s="33">
        <f t="shared" si="124"/>
        <v>585</v>
      </c>
      <c r="E370" s="33">
        <f t="shared" si="125"/>
        <v>487.5</v>
      </c>
      <c r="F370" s="33">
        <f t="shared" si="126"/>
        <v>454.99999999999994</v>
      </c>
      <c r="G370" s="33">
        <f t="shared" si="127"/>
        <v>422.5</v>
      </c>
      <c r="H370" s="36"/>
    </row>
    <row r="371" spans="1:8" s="40" customFormat="1" ht="12.75" customHeight="1">
      <c r="A371" s="30" t="s">
        <v>437</v>
      </c>
      <c r="B371" s="33">
        <v>90</v>
      </c>
      <c r="C371" s="33">
        <f t="shared" si="123"/>
        <v>85.5</v>
      </c>
      <c r="D371" s="33">
        <f t="shared" si="124"/>
        <v>81</v>
      </c>
      <c r="E371" s="33">
        <f t="shared" si="125"/>
        <v>67.5</v>
      </c>
      <c r="F371" s="33">
        <f t="shared" si="126"/>
        <v>62.99999999999999</v>
      </c>
      <c r="G371" s="33">
        <f t="shared" si="127"/>
        <v>58.5</v>
      </c>
      <c r="H371" s="36"/>
    </row>
    <row r="372" spans="1:8" s="40" customFormat="1" ht="12.75" customHeight="1">
      <c r="A372" s="30" t="s">
        <v>438</v>
      </c>
      <c r="B372" s="33">
        <v>100</v>
      </c>
      <c r="C372" s="33">
        <f t="shared" si="123"/>
        <v>95</v>
      </c>
      <c r="D372" s="33">
        <f t="shared" si="124"/>
        <v>90</v>
      </c>
      <c r="E372" s="33">
        <f t="shared" si="125"/>
        <v>75</v>
      </c>
      <c r="F372" s="33">
        <f t="shared" si="126"/>
        <v>70</v>
      </c>
      <c r="G372" s="33">
        <f t="shared" si="127"/>
        <v>65</v>
      </c>
      <c r="H372" s="36"/>
    </row>
    <row r="373" spans="1:8" s="40" customFormat="1" ht="12.75" customHeight="1">
      <c r="A373" s="30" t="s">
        <v>439</v>
      </c>
      <c r="B373" s="33">
        <v>1200</v>
      </c>
      <c r="C373" s="33">
        <f t="shared" si="123"/>
        <v>1140</v>
      </c>
      <c r="D373" s="33">
        <f t="shared" si="124"/>
        <v>1080</v>
      </c>
      <c r="E373" s="33">
        <f t="shared" si="125"/>
        <v>900</v>
      </c>
      <c r="F373" s="33">
        <f t="shared" si="126"/>
        <v>840</v>
      </c>
      <c r="G373" s="33">
        <f t="shared" si="127"/>
        <v>780</v>
      </c>
      <c r="H373" s="36"/>
    </row>
    <row r="374" spans="1:8" s="40" customFormat="1" ht="12.75" customHeight="1">
      <c r="A374" s="30" t="s">
        <v>440</v>
      </c>
      <c r="B374" s="33">
        <v>1000</v>
      </c>
      <c r="C374" s="33">
        <f t="shared" si="123"/>
        <v>950</v>
      </c>
      <c r="D374" s="33">
        <f t="shared" si="124"/>
        <v>900</v>
      </c>
      <c r="E374" s="33">
        <f t="shared" si="125"/>
        <v>750</v>
      </c>
      <c r="F374" s="33">
        <f t="shared" si="126"/>
        <v>700</v>
      </c>
      <c r="G374" s="33">
        <f t="shared" si="127"/>
        <v>650</v>
      </c>
      <c r="H374" s="36"/>
    </row>
    <row r="375" spans="1:8" s="40" customFormat="1" ht="12.75" customHeight="1">
      <c r="A375" s="30" t="s">
        <v>441</v>
      </c>
      <c r="B375" s="33">
        <v>550</v>
      </c>
      <c r="C375" s="33">
        <f t="shared" si="123"/>
        <v>522.5</v>
      </c>
      <c r="D375" s="33">
        <f t="shared" si="124"/>
        <v>495</v>
      </c>
      <c r="E375" s="33">
        <f t="shared" si="125"/>
        <v>412.5</v>
      </c>
      <c r="F375" s="33">
        <f t="shared" si="126"/>
        <v>385</v>
      </c>
      <c r="G375" s="33">
        <f t="shared" si="127"/>
        <v>357.5</v>
      </c>
      <c r="H375" s="36"/>
    </row>
    <row r="376" spans="1:8" s="40" customFormat="1" ht="12.75" customHeight="1">
      <c r="A376" s="30" t="s">
        <v>442</v>
      </c>
      <c r="B376" s="33">
        <v>750</v>
      </c>
      <c r="C376" s="33">
        <f t="shared" si="123"/>
        <v>712.5</v>
      </c>
      <c r="D376" s="33">
        <f t="shared" si="124"/>
        <v>675</v>
      </c>
      <c r="E376" s="33">
        <f t="shared" si="125"/>
        <v>562.5</v>
      </c>
      <c r="F376" s="33">
        <f t="shared" si="126"/>
        <v>525</v>
      </c>
      <c r="G376" s="33">
        <f t="shared" si="127"/>
        <v>487.5</v>
      </c>
      <c r="H376" s="36"/>
    </row>
    <row r="377" spans="1:9" ht="29.25" customHeight="1">
      <c r="A377" s="61"/>
      <c r="B377" s="61"/>
      <c r="C377" s="61"/>
      <c r="D377" s="61"/>
      <c r="E377" s="61"/>
      <c r="F377" s="61"/>
      <c r="G377" s="61"/>
      <c r="H377" s="61"/>
      <c r="I377" s="61"/>
    </row>
    <row r="378" spans="1:8" s="39" customFormat="1" ht="34.5" customHeight="1">
      <c r="A378" s="29" t="s">
        <v>386</v>
      </c>
      <c r="B378" s="29" t="s">
        <v>81</v>
      </c>
      <c r="C378" s="29" t="s">
        <v>387</v>
      </c>
      <c r="D378" s="29" t="s">
        <v>84</v>
      </c>
      <c r="E378" s="29" t="s">
        <v>85</v>
      </c>
      <c r="F378" s="29" t="s">
        <v>86</v>
      </c>
      <c r="G378" s="29" t="s">
        <v>87</v>
      </c>
      <c r="H378" s="38"/>
    </row>
    <row r="379" spans="1:8" s="40" customFormat="1" ht="12.75" customHeight="1">
      <c r="A379" s="30" t="s">
        <v>443</v>
      </c>
      <c r="B379" s="33">
        <v>750</v>
      </c>
      <c r="C379" s="33">
        <f aca="true" t="shared" si="128" ref="C379:C387">B379*0.95</f>
        <v>712.5</v>
      </c>
      <c r="D379" s="33">
        <f aca="true" t="shared" si="129" ref="D379:D387">B379*0.9</f>
        <v>675</v>
      </c>
      <c r="E379" s="33">
        <f aca="true" t="shared" si="130" ref="E379:E387">B379*0.75</f>
        <v>562.5</v>
      </c>
      <c r="F379" s="33">
        <f aca="true" t="shared" si="131" ref="F379:F387">B379*0.7</f>
        <v>525</v>
      </c>
      <c r="G379" s="33">
        <f aca="true" t="shared" si="132" ref="G379:G387">B379*0.65</f>
        <v>487.5</v>
      </c>
      <c r="H379" s="36"/>
    </row>
    <row r="380" spans="1:8" s="40" customFormat="1" ht="12.75" customHeight="1">
      <c r="A380" s="30" t="s">
        <v>444</v>
      </c>
      <c r="B380" s="33">
        <v>800</v>
      </c>
      <c r="C380" s="33">
        <f t="shared" si="128"/>
        <v>760</v>
      </c>
      <c r="D380" s="33">
        <f t="shared" si="129"/>
        <v>720</v>
      </c>
      <c r="E380" s="33">
        <f t="shared" si="130"/>
        <v>600</v>
      </c>
      <c r="F380" s="33">
        <f t="shared" si="131"/>
        <v>560</v>
      </c>
      <c r="G380" s="33">
        <f t="shared" si="132"/>
        <v>520</v>
      </c>
      <c r="H380" s="36"/>
    </row>
    <row r="381" spans="1:8" s="40" customFormat="1" ht="12.75" customHeight="1">
      <c r="A381" s="30" t="s">
        <v>445</v>
      </c>
      <c r="B381" s="33">
        <v>900</v>
      </c>
      <c r="C381" s="33">
        <f t="shared" si="128"/>
        <v>855</v>
      </c>
      <c r="D381" s="33">
        <f t="shared" si="129"/>
        <v>810</v>
      </c>
      <c r="E381" s="33">
        <f t="shared" si="130"/>
        <v>675</v>
      </c>
      <c r="F381" s="33">
        <f t="shared" si="131"/>
        <v>630</v>
      </c>
      <c r="G381" s="33">
        <f t="shared" si="132"/>
        <v>585</v>
      </c>
      <c r="H381" s="36"/>
    </row>
    <row r="382" spans="1:8" s="40" customFormat="1" ht="12.75" customHeight="1">
      <c r="A382" s="30" t="s">
        <v>446</v>
      </c>
      <c r="B382" s="33">
        <v>1000</v>
      </c>
      <c r="C382" s="33">
        <f t="shared" si="128"/>
        <v>950</v>
      </c>
      <c r="D382" s="33">
        <f t="shared" si="129"/>
        <v>900</v>
      </c>
      <c r="E382" s="33">
        <f t="shared" si="130"/>
        <v>750</v>
      </c>
      <c r="F382" s="33">
        <f t="shared" si="131"/>
        <v>700</v>
      </c>
      <c r="G382" s="33">
        <f t="shared" si="132"/>
        <v>650</v>
      </c>
      <c r="H382" s="36"/>
    </row>
    <row r="383" spans="1:8" s="40" customFormat="1" ht="12.75" customHeight="1">
      <c r="A383" s="30" t="s">
        <v>447</v>
      </c>
      <c r="B383" s="33">
        <v>300</v>
      </c>
      <c r="C383" s="33">
        <f t="shared" si="128"/>
        <v>285</v>
      </c>
      <c r="D383" s="33">
        <f t="shared" si="129"/>
        <v>270</v>
      </c>
      <c r="E383" s="33">
        <f t="shared" si="130"/>
        <v>225</v>
      </c>
      <c r="F383" s="33">
        <f t="shared" si="131"/>
        <v>210</v>
      </c>
      <c r="G383" s="33">
        <f t="shared" si="132"/>
        <v>195</v>
      </c>
      <c r="H383" s="36"/>
    </row>
    <row r="384" spans="1:8" s="40" customFormat="1" ht="12.75" customHeight="1">
      <c r="A384" s="30" t="s">
        <v>448</v>
      </c>
      <c r="B384" s="33">
        <v>450</v>
      </c>
      <c r="C384" s="33">
        <f t="shared" si="128"/>
        <v>427.5</v>
      </c>
      <c r="D384" s="33">
        <f t="shared" si="129"/>
        <v>405</v>
      </c>
      <c r="E384" s="33">
        <f t="shared" si="130"/>
        <v>337.5</v>
      </c>
      <c r="F384" s="33">
        <f t="shared" si="131"/>
        <v>315</v>
      </c>
      <c r="G384" s="33">
        <f t="shared" si="132"/>
        <v>292.5</v>
      </c>
      <c r="H384" s="36"/>
    </row>
    <row r="385" spans="1:8" s="40" customFormat="1" ht="12.75" customHeight="1">
      <c r="A385" s="30" t="s">
        <v>449</v>
      </c>
      <c r="B385" s="33">
        <v>600</v>
      </c>
      <c r="C385" s="33">
        <f t="shared" si="128"/>
        <v>570</v>
      </c>
      <c r="D385" s="33">
        <f t="shared" si="129"/>
        <v>540</v>
      </c>
      <c r="E385" s="33">
        <f t="shared" si="130"/>
        <v>450</v>
      </c>
      <c r="F385" s="33">
        <f t="shared" si="131"/>
        <v>420</v>
      </c>
      <c r="G385" s="33">
        <f t="shared" si="132"/>
        <v>390</v>
      </c>
      <c r="H385" s="36"/>
    </row>
    <row r="386" spans="1:8" s="40" customFormat="1" ht="12.75" customHeight="1">
      <c r="A386" s="30" t="s">
        <v>450</v>
      </c>
      <c r="B386" s="33">
        <v>5400</v>
      </c>
      <c r="C386" s="33">
        <f t="shared" si="128"/>
        <v>5130</v>
      </c>
      <c r="D386" s="33">
        <f t="shared" si="129"/>
        <v>4860</v>
      </c>
      <c r="E386" s="33">
        <f t="shared" si="130"/>
        <v>4050</v>
      </c>
      <c r="F386" s="33">
        <f t="shared" si="131"/>
        <v>3779.9999999999995</v>
      </c>
      <c r="G386" s="33">
        <f t="shared" si="132"/>
        <v>3510</v>
      </c>
      <c r="H386" s="36"/>
    </row>
    <row r="387" spans="1:8" ht="12.75" customHeight="1">
      <c r="A387" s="30" t="s">
        <v>451</v>
      </c>
      <c r="B387" s="33">
        <v>7000</v>
      </c>
      <c r="C387" s="33">
        <f t="shared" si="128"/>
        <v>6650</v>
      </c>
      <c r="D387" s="33">
        <f t="shared" si="129"/>
        <v>6300</v>
      </c>
      <c r="E387" s="33">
        <f t="shared" si="130"/>
        <v>5250</v>
      </c>
      <c r="F387" s="33">
        <f t="shared" si="131"/>
        <v>4900</v>
      </c>
      <c r="G387" s="33">
        <f t="shared" si="132"/>
        <v>4550</v>
      </c>
      <c r="H387" s="36"/>
    </row>
    <row r="388" spans="1:8" ht="34.5" customHeight="1">
      <c r="A388" s="29" t="s">
        <v>452</v>
      </c>
      <c r="B388" s="29" t="s">
        <v>81</v>
      </c>
      <c r="C388" s="29" t="s">
        <v>387</v>
      </c>
      <c r="D388" s="29" t="s">
        <v>84</v>
      </c>
      <c r="E388" s="29" t="s">
        <v>85</v>
      </c>
      <c r="F388" s="29" t="s">
        <v>86</v>
      </c>
      <c r="G388" s="29" t="s">
        <v>87</v>
      </c>
      <c r="H388" s="38"/>
    </row>
    <row r="389" spans="1:8" s="32" customFormat="1" ht="12.75" customHeight="1">
      <c r="A389" s="30" t="s">
        <v>453</v>
      </c>
      <c r="B389" s="33">
        <v>900</v>
      </c>
      <c r="C389" s="33">
        <f>B389*0.95</f>
        <v>855</v>
      </c>
      <c r="D389" s="33">
        <f>B389*0.9</f>
        <v>810</v>
      </c>
      <c r="E389" s="33">
        <f>B389*0.75</f>
        <v>675</v>
      </c>
      <c r="F389" s="33">
        <f>B389*0.7</f>
        <v>630</v>
      </c>
      <c r="G389" s="33">
        <f>B389*0.65</f>
        <v>585</v>
      </c>
      <c r="H389" s="36"/>
    </row>
    <row r="390" spans="1:8" s="32" customFormat="1" ht="12.75" customHeight="1">
      <c r="A390" s="30" t="s">
        <v>454</v>
      </c>
      <c r="B390" s="33">
        <v>900</v>
      </c>
      <c r="C390" s="33">
        <f>B390*0.95</f>
        <v>855</v>
      </c>
      <c r="D390" s="33">
        <f>B390*0.9</f>
        <v>810</v>
      </c>
      <c r="E390" s="33">
        <f>B390*0.75</f>
        <v>675</v>
      </c>
      <c r="F390" s="33">
        <f>B390*0.7</f>
        <v>630</v>
      </c>
      <c r="G390" s="33">
        <f>B390*0.65</f>
        <v>585</v>
      </c>
      <c r="H390" s="36"/>
    </row>
    <row r="391" spans="1:8" ht="12.75" customHeight="1">
      <c r="A391" s="30" t="s">
        <v>455</v>
      </c>
      <c r="B391" s="33">
        <v>250</v>
      </c>
      <c r="C391" s="33">
        <v>250</v>
      </c>
      <c r="D391" s="33">
        <v>250</v>
      </c>
      <c r="E391" s="33">
        <v>250</v>
      </c>
      <c r="F391" s="33">
        <v>250</v>
      </c>
      <c r="G391" s="33">
        <v>250</v>
      </c>
      <c r="H391" s="36"/>
    </row>
    <row r="392" spans="1:8" ht="34.5" customHeight="1">
      <c r="A392" s="29" t="s">
        <v>456</v>
      </c>
      <c r="B392" s="29" t="s">
        <v>81</v>
      </c>
      <c r="C392" s="29" t="s">
        <v>84</v>
      </c>
      <c r="D392" s="29" t="s">
        <v>85</v>
      </c>
      <c r="E392" s="29" t="s">
        <v>86</v>
      </c>
      <c r="F392" s="29" t="s">
        <v>457</v>
      </c>
      <c r="G392" s="38"/>
      <c r="H392" s="41"/>
    </row>
    <row r="393" spans="1:8" ht="12.75" customHeight="1">
      <c r="A393" s="30" t="s">
        <v>458</v>
      </c>
      <c r="B393" s="33">
        <v>8500</v>
      </c>
      <c r="C393" s="33">
        <f>B393*0.95</f>
        <v>8075</v>
      </c>
      <c r="D393" s="33">
        <f>B393*0.8</f>
        <v>6800</v>
      </c>
      <c r="E393" s="33">
        <f>B393*0.7</f>
        <v>5950</v>
      </c>
      <c r="F393" s="33">
        <f>B393*0.6</f>
        <v>5100</v>
      </c>
      <c r="G393" s="36"/>
      <c r="H393" s="42"/>
    </row>
    <row r="394" spans="1:8" ht="12.75" customHeight="1">
      <c r="A394" s="30" t="s">
        <v>459</v>
      </c>
      <c r="B394" s="33">
        <v>7750</v>
      </c>
      <c r="C394" s="33">
        <f>B394*0.95</f>
        <v>7362.5</v>
      </c>
      <c r="D394" s="33">
        <f>B394*0.8</f>
        <v>6200</v>
      </c>
      <c r="E394" s="33">
        <f>B394*0.7</f>
        <v>5425</v>
      </c>
      <c r="F394" s="33">
        <f>B394*0.6</f>
        <v>4650</v>
      </c>
      <c r="G394" s="36"/>
      <c r="H394" s="42"/>
    </row>
    <row r="395" spans="1:8" ht="12.75" customHeight="1">
      <c r="A395" s="43" t="s">
        <v>460</v>
      </c>
      <c r="B395" s="33">
        <v>7000</v>
      </c>
      <c r="C395" s="33">
        <f>B395*0.95</f>
        <v>6650</v>
      </c>
      <c r="D395" s="33">
        <f>B395*0.8</f>
        <v>5600</v>
      </c>
      <c r="E395" s="33">
        <f>B395*0.7</f>
        <v>4900</v>
      </c>
      <c r="F395" s="33">
        <f>B395*0.6</f>
        <v>4200</v>
      </c>
      <c r="G395" s="36"/>
      <c r="H395" s="42"/>
    </row>
    <row r="396" spans="1:8" ht="12.75" customHeight="1">
      <c r="A396" s="43" t="s">
        <v>461</v>
      </c>
      <c r="B396" s="33">
        <v>9200</v>
      </c>
      <c r="C396" s="33">
        <f>B396*0.95</f>
        <v>8740</v>
      </c>
      <c r="D396" s="33">
        <f>B396*0.8</f>
        <v>7360</v>
      </c>
      <c r="E396" s="33">
        <f>B396*0.7</f>
        <v>6440</v>
      </c>
      <c r="F396" s="33">
        <f>B396*0.6</f>
        <v>5520</v>
      </c>
      <c r="G396" s="36"/>
      <c r="H396" s="42"/>
    </row>
    <row r="397" spans="1:8" ht="34.5" customHeight="1">
      <c r="A397" s="29" t="s">
        <v>462</v>
      </c>
      <c r="B397" s="29" t="s">
        <v>81</v>
      </c>
      <c r="C397" s="29" t="s">
        <v>84</v>
      </c>
      <c r="D397" s="29" t="s">
        <v>85</v>
      </c>
      <c r="E397" s="29" t="s">
        <v>86</v>
      </c>
      <c r="F397" s="29" t="s">
        <v>457</v>
      </c>
      <c r="G397" s="38"/>
      <c r="H397" s="42"/>
    </row>
    <row r="398" spans="1:8" ht="12.75" customHeight="1">
      <c r="A398" s="43" t="s">
        <v>463</v>
      </c>
      <c r="B398" s="33">
        <v>1650</v>
      </c>
      <c r="C398" s="33">
        <f aca="true" t="shared" si="133" ref="C398:C410">B398*0.95</f>
        <v>1567.5</v>
      </c>
      <c r="D398" s="33">
        <f aca="true" t="shared" si="134" ref="D398:D410">B398*0.8</f>
        <v>1320</v>
      </c>
      <c r="E398" s="33">
        <f aca="true" t="shared" si="135" ref="E398:E410">B398*0.7</f>
        <v>1155</v>
      </c>
      <c r="F398" s="33">
        <f aca="true" t="shared" si="136" ref="F398:F410">B398*0.6</f>
        <v>990</v>
      </c>
      <c r="G398" s="36"/>
      <c r="H398" s="42"/>
    </row>
    <row r="399" spans="1:8" ht="12.75" customHeight="1">
      <c r="A399" s="43" t="s">
        <v>464</v>
      </c>
      <c r="B399" s="33">
        <v>1650</v>
      </c>
      <c r="C399" s="33">
        <f t="shared" si="133"/>
        <v>1567.5</v>
      </c>
      <c r="D399" s="33">
        <f t="shared" si="134"/>
        <v>1320</v>
      </c>
      <c r="E399" s="33">
        <f t="shared" si="135"/>
        <v>1155</v>
      </c>
      <c r="F399" s="33">
        <f t="shared" si="136"/>
        <v>990</v>
      </c>
      <c r="G399" s="36"/>
      <c r="H399" s="42"/>
    </row>
    <row r="400" spans="1:8" ht="12.75" customHeight="1">
      <c r="A400" s="43" t="s">
        <v>465</v>
      </c>
      <c r="B400" s="33">
        <v>1650</v>
      </c>
      <c r="C400" s="33">
        <f t="shared" si="133"/>
        <v>1567.5</v>
      </c>
      <c r="D400" s="33">
        <f t="shared" si="134"/>
        <v>1320</v>
      </c>
      <c r="E400" s="33">
        <f t="shared" si="135"/>
        <v>1155</v>
      </c>
      <c r="F400" s="33">
        <f t="shared" si="136"/>
        <v>990</v>
      </c>
      <c r="G400" s="36"/>
      <c r="H400" s="42"/>
    </row>
    <row r="401" spans="1:8" ht="12.75" customHeight="1">
      <c r="A401" s="43" t="s">
        <v>466</v>
      </c>
      <c r="B401" s="33">
        <v>1650</v>
      </c>
      <c r="C401" s="33">
        <f t="shared" si="133"/>
        <v>1567.5</v>
      </c>
      <c r="D401" s="33">
        <f t="shared" si="134"/>
        <v>1320</v>
      </c>
      <c r="E401" s="33">
        <f t="shared" si="135"/>
        <v>1155</v>
      </c>
      <c r="F401" s="33">
        <f t="shared" si="136"/>
        <v>990</v>
      </c>
      <c r="G401" s="36"/>
      <c r="H401" s="42"/>
    </row>
    <row r="402" spans="1:8" s="32" customFormat="1" ht="12.75" customHeight="1">
      <c r="A402" s="43" t="s">
        <v>467</v>
      </c>
      <c r="B402" s="33">
        <v>1650</v>
      </c>
      <c r="C402" s="33">
        <f t="shared" si="133"/>
        <v>1567.5</v>
      </c>
      <c r="D402" s="33">
        <f t="shared" si="134"/>
        <v>1320</v>
      </c>
      <c r="E402" s="33">
        <f t="shared" si="135"/>
        <v>1155</v>
      </c>
      <c r="F402" s="33">
        <f t="shared" si="136"/>
        <v>990</v>
      </c>
      <c r="G402" s="36"/>
      <c r="H402" s="42"/>
    </row>
    <row r="403" spans="1:8" ht="12.75" customHeight="1">
      <c r="A403" s="43" t="s">
        <v>468</v>
      </c>
      <c r="B403" s="33">
        <v>1650</v>
      </c>
      <c r="C403" s="33">
        <f t="shared" si="133"/>
        <v>1567.5</v>
      </c>
      <c r="D403" s="33">
        <f t="shared" si="134"/>
        <v>1320</v>
      </c>
      <c r="E403" s="33">
        <f t="shared" si="135"/>
        <v>1155</v>
      </c>
      <c r="F403" s="33">
        <f t="shared" si="136"/>
        <v>990</v>
      </c>
      <c r="G403" s="36"/>
      <c r="H403" s="44"/>
    </row>
    <row r="404" spans="1:8" ht="12.75" customHeight="1">
      <c r="A404" s="43" t="s">
        <v>469</v>
      </c>
      <c r="B404" s="33">
        <v>1650</v>
      </c>
      <c r="C404" s="33">
        <f t="shared" si="133"/>
        <v>1567.5</v>
      </c>
      <c r="D404" s="33">
        <f t="shared" si="134"/>
        <v>1320</v>
      </c>
      <c r="E404" s="33">
        <f t="shared" si="135"/>
        <v>1155</v>
      </c>
      <c r="F404" s="33">
        <f t="shared" si="136"/>
        <v>990</v>
      </c>
      <c r="G404" s="36"/>
      <c r="H404" s="42"/>
    </row>
    <row r="405" spans="1:8" ht="12.75" customHeight="1">
      <c r="A405" s="43" t="s">
        <v>470</v>
      </c>
      <c r="B405" s="33">
        <v>1650</v>
      </c>
      <c r="C405" s="33">
        <f t="shared" si="133"/>
        <v>1567.5</v>
      </c>
      <c r="D405" s="33">
        <f t="shared" si="134"/>
        <v>1320</v>
      </c>
      <c r="E405" s="33">
        <f t="shared" si="135"/>
        <v>1155</v>
      </c>
      <c r="F405" s="33">
        <f t="shared" si="136"/>
        <v>990</v>
      </c>
      <c r="G405" s="36"/>
      <c r="H405" s="42"/>
    </row>
    <row r="406" spans="1:8" ht="12.75" customHeight="1">
      <c r="A406" s="43" t="s">
        <v>471</v>
      </c>
      <c r="B406" s="33">
        <v>1650</v>
      </c>
      <c r="C406" s="33">
        <f t="shared" si="133"/>
        <v>1567.5</v>
      </c>
      <c r="D406" s="33">
        <f t="shared" si="134"/>
        <v>1320</v>
      </c>
      <c r="E406" s="33">
        <f t="shared" si="135"/>
        <v>1155</v>
      </c>
      <c r="F406" s="33">
        <f t="shared" si="136"/>
        <v>990</v>
      </c>
      <c r="G406" s="36"/>
      <c r="H406" s="42"/>
    </row>
    <row r="407" spans="1:8" ht="12.75" customHeight="1">
      <c r="A407" s="43" t="s">
        <v>472</v>
      </c>
      <c r="B407" s="33">
        <v>1650</v>
      </c>
      <c r="C407" s="33">
        <f t="shared" si="133"/>
        <v>1567.5</v>
      </c>
      <c r="D407" s="33">
        <f t="shared" si="134"/>
        <v>1320</v>
      </c>
      <c r="E407" s="33">
        <f t="shared" si="135"/>
        <v>1155</v>
      </c>
      <c r="F407" s="33">
        <f t="shared" si="136"/>
        <v>990</v>
      </c>
      <c r="G407" s="36"/>
      <c r="H407" s="42"/>
    </row>
    <row r="408" spans="1:8" ht="12.75" customHeight="1">
      <c r="A408" s="43" t="s">
        <v>473</v>
      </c>
      <c r="B408" s="33">
        <v>1650</v>
      </c>
      <c r="C408" s="33">
        <f t="shared" si="133"/>
        <v>1567.5</v>
      </c>
      <c r="D408" s="33">
        <f t="shared" si="134"/>
        <v>1320</v>
      </c>
      <c r="E408" s="33">
        <f t="shared" si="135"/>
        <v>1155</v>
      </c>
      <c r="F408" s="33">
        <f t="shared" si="136"/>
        <v>990</v>
      </c>
      <c r="G408" s="36"/>
      <c r="H408" s="42"/>
    </row>
    <row r="409" spans="1:8" ht="12.75" customHeight="1">
      <c r="A409" s="43" t="s">
        <v>474</v>
      </c>
      <c r="B409" s="33">
        <v>1650</v>
      </c>
      <c r="C409" s="33">
        <f t="shared" si="133"/>
        <v>1567.5</v>
      </c>
      <c r="D409" s="33">
        <f t="shared" si="134"/>
        <v>1320</v>
      </c>
      <c r="E409" s="33">
        <f t="shared" si="135"/>
        <v>1155</v>
      </c>
      <c r="F409" s="33">
        <f t="shared" si="136"/>
        <v>990</v>
      </c>
      <c r="G409" s="36"/>
      <c r="H409" s="42"/>
    </row>
    <row r="410" spans="1:8" ht="12.75" customHeight="1">
      <c r="A410" s="43" t="s">
        <v>475</v>
      </c>
      <c r="B410" s="33">
        <v>1650</v>
      </c>
      <c r="C410" s="33">
        <f t="shared" si="133"/>
        <v>1567.5</v>
      </c>
      <c r="D410" s="33">
        <f t="shared" si="134"/>
        <v>1320</v>
      </c>
      <c r="E410" s="33">
        <f t="shared" si="135"/>
        <v>1155</v>
      </c>
      <c r="F410" s="33">
        <f t="shared" si="136"/>
        <v>990</v>
      </c>
      <c r="G410" s="36"/>
      <c r="H410" s="42"/>
    </row>
    <row r="411" spans="1:9" ht="29.25" customHeight="1">
      <c r="A411" s="61"/>
      <c r="B411" s="61"/>
      <c r="C411" s="61"/>
      <c r="D411" s="61"/>
      <c r="E411" s="61"/>
      <c r="F411" s="61"/>
      <c r="G411" s="61"/>
      <c r="H411" s="61"/>
      <c r="I411" s="61"/>
    </row>
    <row r="412" spans="1:8" ht="34.5" customHeight="1">
      <c r="A412" s="29" t="s">
        <v>462</v>
      </c>
      <c r="B412" s="29" t="s">
        <v>81</v>
      </c>
      <c r="C412" s="29" t="s">
        <v>84</v>
      </c>
      <c r="D412" s="29" t="s">
        <v>85</v>
      </c>
      <c r="E412" s="29" t="s">
        <v>86</v>
      </c>
      <c r="F412" s="29" t="s">
        <v>457</v>
      </c>
      <c r="G412" s="38"/>
      <c r="H412" s="42"/>
    </row>
    <row r="413" spans="1:8" ht="12.75" customHeight="1">
      <c r="A413" s="43" t="s">
        <v>476</v>
      </c>
      <c r="B413" s="33">
        <v>1650</v>
      </c>
      <c r="C413" s="33">
        <f aca="true" t="shared" si="137" ref="C413:C427">B413*0.95</f>
        <v>1567.5</v>
      </c>
      <c r="D413" s="33">
        <f aca="true" t="shared" si="138" ref="D413:D427">B413*0.8</f>
        <v>1320</v>
      </c>
      <c r="E413" s="33">
        <f aca="true" t="shared" si="139" ref="E413:E427">B413*0.7</f>
        <v>1155</v>
      </c>
      <c r="F413" s="33">
        <f aca="true" t="shared" si="140" ref="F413:F427">B413*0.6</f>
        <v>990</v>
      </c>
      <c r="G413" s="36"/>
      <c r="H413" s="42"/>
    </row>
    <row r="414" spans="1:8" ht="12.75" customHeight="1">
      <c r="A414" s="43" t="s">
        <v>477</v>
      </c>
      <c r="B414" s="33">
        <v>2500</v>
      </c>
      <c r="C414" s="33">
        <f t="shared" si="137"/>
        <v>2375</v>
      </c>
      <c r="D414" s="33">
        <f t="shared" si="138"/>
        <v>2000</v>
      </c>
      <c r="E414" s="33">
        <f t="shared" si="139"/>
        <v>1750</v>
      </c>
      <c r="F414" s="33">
        <f t="shared" si="140"/>
        <v>1500</v>
      </c>
      <c r="G414" s="36"/>
      <c r="H414" s="42"/>
    </row>
    <row r="415" spans="1:8" s="32" customFormat="1" ht="12.75" customHeight="1">
      <c r="A415" s="43" t="s">
        <v>478</v>
      </c>
      <c r="B415" s="33">
        <v>2500</v>
      </c>
      <c r="C415" s="33">
        <f t="shared" si="137"/>
        <v>2375</v>
      </c>
      <c r="D415" s="33">
        <f t="shared" si="138"/>
        <v>2000</v>
      </c>
      <c r="E415" s="33">
        <f t="shared" si="139"/>
        <v>1750</v>
      </c>
      <c r="F415" s="33">
        <f t="shared" si="140"/>
        <v>1500</v>
      </c>
      <c r="G415" s="36"/>
      <c r="H415" s="42"/>
    </row>
    <row r="416" spans="1:8" ht="12.75" customHeight="1">
      <c r="A416" s="43" t="s">
        <v>479</v>
      </c>
      <c r="B416" s="33">
        <v>2000</v>
      </c>
      <c r="C416" s="33">
        <f t="shared" si="137"/>
        <v>1900</v>
      </c>
      <c r="D416" s="33">
        <f t="shared" si="138"/>
        <v>1600</v>
      </c>
      <c r="E416" s="33">
        <f t="shared" si="139"/>
        <v>1400</v>
      </c>
      <c r="F416" s="33">
        <f t="shared" si="140"/>
        <v>1200</v>
      </c>
      <c r="G416" s="36"/>
      <c r="H416" s="44"/>
    </row>
    <row r="417" spans="1:8" ht="12.75" customHeight="1">
      <c r="A417" s="43" t="s">
        <v>480</v>
      </c>
      <c r="B417" s="33">
        <v>2000</v>
      </c>
      <c r="C417" s="33">
        <f t="shared" si="137"/>
        <v>1900</v>
      </c>
      <c r="D417" s="33">
        <f t="shared" si="138"/>
        <v>1600</v>
      </c>
      <c r="E417" s="33">
        <f t="shared" si="139"/>
        <v>1400</v>
      </c>
      <c r="F417" s="33">
        <f t="shared" si="140"/>
        <v>1200</v>
      </c>
      <c r="G417" s="36"/>
      <c r="H417" s="42"/>
    </row>
    <row r="418" spans="1:8" ht="12.75" customHeight="1">
      <c r="A418" s="43" t="s">
        <v>481</v>
      </c>
      <c r="B418" s="33">
        <v>2000</v>
      </c>
      <c r="C418" s="33">
        <f t="shared" si="137"/>
        <v>1900</v>
      </c>
      <c r="D418" s="33">
        <f t="shared" si="138"/>
        <v>1600</v>
      </c>
      <c r="E418" s="33">
        <f t="shared" si="139"/>
        <v>1400</v>
      </c>
      <c r="F418" s="33">
        <f t="shared" si="140"/>
        <v>1200</v>
      </c>
      <c r="G418" s="36"/>
      <c r="H418" s="42"/>
    </row>
    <row r="419" spans="1:8" ht="12.75" customHeight="1">
      <c r="A419" s="43" t="s">
        <v>482</v>
      </c>
      <c r="B419" s="33">
        <v>2000</v>
      </c>
      <c r="C419" s="33">
        <f t="shared" si="137"/>
        <v>1900</v>
      </c>
      <c r="D419" s="33">
        <f t="shared" si="138"/>
        <v>1600</v>
      </c>
      <c r="E419" s="33">
        <f t="shared" si="139"/>
        <v>1400</v>
      </c>
      <c r="F419" s="33">
        <f t="shared" si="140"/>
        <v>1200</v>
      </c>
      <c r="G419" s="36"/>
      <c r="H419" s="42"/>
    </row>
    <row r="420" spans="1:8" ht="12.75" customHeight="1">
      <c r="A420" s="43" t="s">
        <v>483</v>
      </c>
      <c r="B420" s="33">
        <v>2000</v>
      </c>
      <c r="C420" s="33">
        <f t="shared" si="137"/>
        <v>1900</v>
      </c>
      <c r="D420" s="33">
        <f t="shared" si="138"/>
        <v>1600</v>
      </c>
      <c r="E420" s="33">
        <f t="shared" si="139"/>
        <v>1400</v>
      </c>
      <c r="F420" s="33">
        <f t="shared" si="140"/>
        <v>1200</v>
      </c>
      <c r="G420" s="36"/>
      <c r="H420" s="42"/>
    </row>
    <row r="421" spans="1:8" ht="12.75" customHeight="1">
      <c r="A421" s="43" t="s">
        <v>484</v>
      </c>
      <c r="B421" s="33">
        <v>2000</v>
      </c>
      <c r="C421" s="33">
        <f t="shared" si="137"/>
        <v>1900</v>
      </c>
      <c r="D421" s="33">
        <f t="shared" si="138"/>
        <v>1600</v>
      </c>
      <c r="E421" s="33">
        <f t="shared" si="139"/>
        <v>1400</v>
      </c>
      <c r="F421" s="33">
        <f t="shared" si="140"/>
        <v>1200</v>
      </c>
      <c r="G421" s="36"/>
      <c r="H421" s="42"/>
    </row>
    <row r="422" spans="1:8" ht="12.75" customHeight="1">
      <c r="A422" s="43" t="s">
        <v>485</v>
      </c>
      <c r="B422" s="33">
        <v>2000</v>
      </c>
      <c r="C422" s="33">
        <f t="shared" si="137"/>
        <v>1900</v>
      </c>
      <c r="D422" s="33">
        <f t="shared" si="138"/>
        <v>1600</v>
      </c>
      <c r="E422" s="33">
        <f t="shared" si="139"/>
        <v>1400</v>
      </c>
      <c r="F422" s="33">
        <f t="shared" si="140"/>
        <v>1200</v>
      </c>
      <c r="G422" s="36"/>
      <c r="H422" s="42"/>
    </row>
    <row r="423" spans="1:8" ht="12.75" customHeight="1">
      <c r="A423" s="43" t="s">
        <v>486</v>
      </c>
      <c r="B423" s="33">
        <v>2000</v>
      </c>
      <c r="C423" s="33">
        <f t="shared" si="137"/>
        <v>1900</v>
      </c>
      <c r="D423" s="33">
        <f t="shared" si="138"/>
        <v>1600</v>
      </c>
      <c r="E423" s="33">
        <f t="shared" si="139"/>
        <v>1400</v>
      </c>
      <c r="F423" s="33">
        <f t="shared" si="140"/>
        <v>1200</v>
      </c>
      <c r="G423" s="36"/>
      <c r="H423" s="42"/>
    </row>
    <row r="424" spans="1:8" ht="12.75" customHeight="1">
      <c r="A424" s="43" t="s">
        <v>487</v>
      </c>
      <c r="B424" s="33">
        <v>2000</v>
      </c>
      <c r="C424" s="33">
        <f t="shared" si="137"/>
        <v>1900</v>
      </c>
      <c r="D424" s="33">
        <f t="shared" si="138"/>
        <v>1600</v>
      </c>
      <c r="E424" s="33">
        <f t="shared" si="139"/>
        <v>1400</v>
      </c>
      <c r="F424" s="33">
        <f t="shared" si="140"/>
        <v>1200</v>
      </c>
      <c r="G424" s="36"/>
      <c r="H424" s="42"/>
    </row>
    <row r="425" spans="1:8" ht="12.75" customHeight="1">
      <c r="A425" s="43" t="s">
        <v>488</v>
      </c>
      <c r="B425" s="33">
        <v>2000</v>
      </c>
      <c r="C425" s="33">
        <f t="shared" si="137"/>
        <v>1900</v>
      </c>
      <c r="D425" s="33">
        <f t="shared" si="138"/>
        <v>1600</v>
      </c>
      <c r="E425" s="33">
        <f t="shared" si="139"/>
        <v>1400</v>
      </c>
      <c r="F425" s="33">
        <f t="shared" si="140"/>
        <v>1200</v>
      </c>
      <c r="G425" s="36"/>
      <c r="H425" s="42"/>
    </row>
    <row r="426" spans="1:8" ht="12.75" customHeight="1">
      <c r="A426" s="43" t="s">
        <v>489</v>
      </c>
      <c r="B426" s="33">
        <v>2000</v>
      </c>
      <c r="C426" s="33">
        <f t="shared" si="137"/>
        <v>1900</v>
      </c>
      <c r="D426" s="33">
        <f t="shared" si="138"/>
        <v>1600</v>
      </c>
      <c r="E426" s="33">
        <f t="shared" si="139"/>
        <v>1400</v>
      </c>
      <c r="F426" s="33">
        <f t="shared" si="140"/>
        <v>1200</v>
      </c>
      <c r="G426" s="36"/>
      <c r="H426" s="42"/>
    </row>
    <row r="427" spans="1:8" ht="12.75" customHeight="1">
      <c r="A427" s="43" t="s">
        <v>490</v>
      </c>
      <c r="B427" s="33">
        <v>2500</v>
      </c>
      <c r="C427" s="33">
        <f t="shared" si="137"/>
        <v>2375</v>
      </c>
      <c r="D427" s="33">
        <f t="shared" si="138"/>
        <v>2000</v>
      </c>
      <c r="E427" s="33">
        <f t="shared" si="139"/>
        <v>1750</v>
      </c>
      <c r="F427" s="33">
        <f t="shared" si="140"/>
        <v>1500</v>
      </c>
      <c r="G427" s="36"/>
      <c r="H427" s="42"/>
    </row>
    <row r="428" spans="1:8" ht="34.5" customHeight="1">
      <c r="A428" s="29" t="s">
        <v>491</v>
      </c>
      <c r="B428" s="29" t="s">
        <v>81</v>
      </c>
      <c r="C428" s="29" t="s">
        <v>84</v>
      </c>
      <c r="D428" s="29" t="s">
        <v>85</v>
      </c>
      <c r="E428" s="29" t="s">
        <v>86</v>
      </c>
      <c r="F428" s="29" t="s">
        <v>457</v>
      </c>
      <c r="G428" s="38"/>
      <c r="H428" s="41"/>
    </row>
    <row r="429" spans="1:8" ht="12.75" customHeight="1">
      <c r="A429" s="30" t="s">
        <v>492</v>
      </c>
      <c r="B429" s="33">
        <v>800</v>
      </c>
      <c r="C429" s="33">
        <f aca="true" t="shared" si="141" ref="C429:C435">B429*0.95</f>
        <v>760</v>
      </c>
      <c r="D429" s="33">
        <f aca="true" t="shared" si="142" ref="D429:D435">B429*0.8</f>
        <v>640</v>
      </c>
      <c r="E429" s="33">
        <f aca="true" t="shared" si="143" ref="E429:E435">B429*0.7</f>
        <v>560</v>
      </c>
      <c r="F429" s="33">
        <f aca="true" t="shared" si="144" ref="F429:F435">B429*0.6</f>
        <v>480</v>
      </c>
      <c r="G429" s="36"/>
      <c r="H429" s="42"/>
    </row>
    <row r="430" spans="1:8" ht="12.75" customHeight="1">
      <c r="A430" s="30" t="s">
        <v>493</v>
      </c>
      <c r="B430" s="33">
        <v>500</v>
      </c>
      <c r="C430" s="33">
        <f t="shared" si="141"/>
        <v>475</v>
      </c>
      <c r="D430" s="33">
        <f t="shared" si="142"/>
        <v>400</v>
      </c>
      <c r="E430" s="33">
        <f t="shared" si="143"/>
        <v>350</v>
      </c>
      <c r="F430" s="33">
        <f t="shared" si="144"/>
        <v>300</v>
      </c>
      <c r="G430" s="36"/>
      <c r="H430" s="42"/>
    </row>
    <row r="431" spans="1:8" ht="12.75" customHeight="1">
      <c r="A431" s="30" t="s">
        <v>494</v>
      </c>
      <c r="B431" s="33">
        <v>1000</v>
      </c>
      <c r="C431" s="33">
        <f t="shared" si="141"/>
        <v>950</v>
      </c>
      <c r="D431" s="33">
        <f t="shared" si="142"/>
        <v>800</v>
      </c>
      <c r="E431" s="33">
        <f t="shared" si="143"/>
        <v>700</v>
      </c>
      <c r="F431" s="33">
        <f t="shared" si="144"/>
        <v>600</v>
      </c>
      <c r="G431" s="36"/>
      <c r="H431" s="42"/>
    </row>
    <row r="432" spans="1:8" ht="12.75" customHeight="1">
      <c r="A432" s="30" t="s">
        <v>495</v>
      </c>
      <c r="B432" s="33">
        <v>1500</v>
      </c>
      <c r="C432" s="33">
        <f t="shared" si="141"/>
        <v>1425</v>
      </c>
      <c r="D432" s="33">
        <f t="shared" si="142"/>
        <v>1200</v>
      </c>
      <c r="E432" s="33">
        <f t="shared" si="143"/>
        <v>1050</v>
      </c>
      <c r="F432" s="33">
        <f t="shared" si="144"/>
        <v>900</v>
      </c>
      <c r="G432" s="36"/>
      <c r="H432" s="42"/>
    </row>
    <row r="433" spans="1:8" ht="12.75" customHeight="1">
      <c r="A433" s="30" t="s">
        <v>496</v>
      </c>
      <c r="B433" s="33">
        <v>100</v>
      </c>
      <c r="C433" s="33">
        <f t="shared" si="141"/>
        <v>95</v>
      </c>
      <c r="D433" s="33">
        <f t="shared" si="142"/>
        <v>80</v>
      </c>
      <c r="E433" s="33">
        <f t="shared" si="143"/>
        <v>70</v>
      </c>
      <c r="F433" s="33">
        <f t="shared" si="144"/>
        <v>60</v>
      </c>
      <c r="G433" s="36"/>
      <c r="H433" s="42"/>
    </row>
    <row r="434" spans="1:8" ht="12.75" customHeight="1">
      <c r="A434" s="30" t="s">
        <v>497</v>
      </c>
      <c r="B434" s="33">
        <v>120</v>
      </c>
      <c r="C434" s="33">
        <f t="shared" si="141"/>
        <v>114</v>
      </c>
      <c r="D434" s="33">
        <f t="shared" si="142"/>
        <v>96</v>
      </c>
      <c r="E434" s="33">
        <f t="shared" si="143"/>
        <v>84</v>
      </c>
      <c r="F434" s="33">
        <f t="shared" si="144"/>
        <v>72</v>
      </c>
      <c r="G434" s="36"/>
      <c r="H434" s="42"/>
    </row>
    <row r="435" spans="1:8" ht="12.75" customHeight="1">
      <c r="A435" s="30" t="s">
        <v>498</v>
      </c>
      <c r="B435" s="33">
        <v>150</v>
      </c>
      <c r="C435" s="33">
        <f t="shared" si="141"/>
        <v>142.5</v>
      </c>
      <c r="D435" s="33">
        <f t="shared" si="142"/>
        <v>120</v>
      </c>
      <c r="E435" s="33">
        <f t="shared" si="143"/>
        <v>105</v>
      </c>
      <c r="F435" s="33">
        <f t="shared" si="144"/>
        <v>90</v>
      </c>
      <c r="G435" s="36"/>
      <c r="H435" s="42"/>
    </row>
    <row r="436" spans="1:8" ht="34.5" customHeight="1">
      <c r="A436" s="29" t="s">
        <v>217</v>
      </c>
      <c r="B436" s="29" t="s">
        <v>81</v>
      </c>
      <c r="C436" s="29" t="s">
        <v>84</v>
      </c>
      <c r="D436" s="29" t="s">
        <v>85</v>
      </c>
      <c r="E436" s="29" t="s">
        <v>86</v>
      </c>
      <c r="F436" s="29" t="s">
        <v>457</v>
      </c>
      <c r="G436" s="38"/>
      <c r="H436" s="42"/>
    </row>
    <row r="437" spans="1:8" ht="12.75" customHeight="1">
      <c r="A437" s="30" t="s">
        <v>499</v>
      </c>
      <c r="B437" s="33">
        <v>2800</v>
      </c>
      <c r="C437" s="33">
        <f aca="true" t="shared" si="145" ref="C437:C442">B437*0.95</f>
        <v>2660</v>
      </c>
      <c r="D437" s="33">
        <f aca="true" t="shared" si="146" ref="D437:D442">B437*0.8</f>
        <v>2240</v>
      </c>
      <c r="E437" s="33">
        <f aca="true" t="shared" si="147" ref="E437:E442">B437*0.7</f>
        <v>1959.9999999999998</v>
      </c>
      <c r="F437" s="33">
        <f aca="true" t="shared" si="148" ref="F437:F442">B437*0.6</f>
        <v>1680</v>
      </c>
      <c r="G437" s="36"/>
      <c r="H437" s="42"/>
    </row>
    <row r="438" spans="1:8" ht="12.75" customHeight="1">
      <c r="A438" s="30" t="s">
        <v>500</v>
      </c>
      <c r="B438" s="33">
        <v>2500</v>
      </c>
      <c r="C438" s="33">
        <f t="shared" si="145"/>
        <v>2375</v>
      </c>
      <c r="D438" s="33">
        <f t="shared" si="146"/>
        <v>2000</v>
      </c>
      <c r="E438" s="33">
        <f t="shared" si="147"/>
        <v>1750</v>
      </c>
      <c r="F438" s="33">
        <f t="shared" si="148"/>
        <v>1500</v>
      </c>
      <c r="G438" s="36"/>
      <c r="H438" s="42"/>
    </row>
    <row r="439" spans="1:8" ht="12.75" customHeight="1">
      <c r="A439" s="30" t="s">
        <v>501</v>
      </c>
      <c r="B439" s="33">
        <v>350</v>
      </c>
      <c r="C439" s="33">
        <f t="shared" si="145"/>
        <v>332.5</v>
      </c>
      <c r="D439" s="33">
        <f t="shared" si="146"/>
        <v>280</v>
      </c>
      <c r="E439" s="33">
        <f t="shared" si="147"/>
        <v>244.99999999999997</v>
      </c>
      <c r="F439" s="33">
        <f t="shared" si="148"/>
        <v>210</v>
      </c>
      <c r="G439" s="36"/>
      <c r="H439" s="42"/>
    </row>
    <row r="440" spans="1:8" ht="12.75" customHeight="1">
      <c r="A440" s="30" t="s">
        <v>502</v>
      </c>
      <c r="B440" s="33">
        <v>320</v>
      </c>
      <c r="C440" s="33">
        <f t="shared" si="145"/>
        <v>304</v>
      </c>
      <c r="D440" s="33">
        <f t="shared" si="146"/>
        <v>256</v>
      </c>
      <c r="E440" s="33">
        <f t="shared" si="147"/>
        <v>224</v>
      </c>
      <c r="F440" s="33">
        <f t="shared" si="148"/>
        <v>192</v>
      </c>
      <c r="G440" s="36"/>
      <c r="H440" s="42"/>
    </row>
    <row r="441" spans="1:8" s="32" customFormat="1" ht="12.75" customHeight="1">
      <c r="A441" s="30" t="s">
        <v>503</v>
      </c>
      <c r="B441" s="31">
        <v>350</v>
      </c>
      <c r="C441" s="31">
        <f t="shared" si="145"/>
        <v>332.5</v>
      </c>
      <c r="D441" s="31">
        <f t="shared" si="146"/>
        <v>280</v>
      </c>
      <c r="E441" s="31">
        <f t="shared" si="147"/>
        <v>244.99999999999997</v>
      </c>
      <c r="F441" s="31">
        <f t="shared" si="148"/>
        <v>210</v>
      </c>
      <c r="G441" s="36"/>
      <c r="H441" s="44"/>
    </row>
    <row r="442" spans="1:8" s="32" customFormat="1" ht="12.75" customHeight="1">
      <c r="A442" s="30" t="s">
        <v>504</v>
      </c>
      <c r="B442" s="31">
        <v>320</v>
      </c>
      <c r="C442" s="31">
        <f t="shared" si="145"/>
        <v>304</v>
      </c>
      <c r="D442" s="31">
        <f t="shared" si="146"/>
        <v>256</v>
      </c>
      <c r="E442" s="31">
        <f t="shared" si="147"/>
        <v>224</v>
      </c>
      <c r="F442" s="31">
        <f t="shared" si="148"/>
        <v>192</v>
      </c>
      <c r="G442" s="36"/>
      <c r="H442" s="44"/>
    </row>
    <row r="443" spans="1:9" ht="29.25" customHeight="1">
      <c r="A443" s="61"/>
      <c r="B443" s="61"/>
      <c r="C443" s="61"/>
      <c r="D443" s="61"/>
      <c r="E443" s="61"/>
      <c r="F443" s="61"/>
      <c r="G443" s="61"/>
      <c r="H443" s="61"/>
      <c r="I443" s="61"/>
    </row>
    <row r="444" spans="1:9" ht="12" customHeight="1">
      <c r="A444" s="61"/>
      <c r="B444" s="61"/>
      <c r="C444" s="61"/>
      <c r="D444" s="61"/>
      <c r="E444" s="61"/>
      <c r="F444" s="61"/>
      <c r="G444" s="61"/>
      <c r="H444" s="61"/>
      <c r="I444" s="61"/>
    </row>
    <row r="445" spans="1:9" ht="29.25" customHeight="1">
      <c r="A445" s="61"/>
      <c r="B445" s="61"/>
      <c r="C445" s="61"/>
      <c r="D445" s="61"/>
      <c r="E445" s="61"/>
      <c r="F445" s="61"/>
      <c r="G445" s="61"/>
      <c r="H445" s="61"/>
      <c r="I445" s="61"/>
    </row>
    <row r="446" spans="1:8" ht="34.5" customHeight="1">
      <c r="A446" s="29" t="s">
        <v>505</v>
      </c>
      <c r="B446" s="29" t="s">
        <v>81</v>
      </c>
      <c r="C446" s="29" t="s">
        <v>84</v>
      </c>
      <c r="D446" s="29" t="s">
        <v>85</v>
      </c>
      <c r="E446" s="29" t="s">
        <v>86</v>
      </c>
      <c r="F446" s="29" t="s">
        <v>457</v>
      </c>
      <c r="G446" s="38"/>
      <c r="H446" s="42"/>
    </row>
    <row r="447" spans="1:8" ht="12.75" customHeight="1">
      <c r="A447" s="30" t="s">
        <v>506</v>
      </c>
      <c r="B447" s="33">
        <v>900</v>
      </c>
      <c r="C447" s="33">
        <f aca="true" t="shared" si="149" ref="C447:C453">B447*0.95</f>
        <v>855</v>
      </c>
      <c r="D447" s="33">
        <f aca="true" t="shared" si="150" ref="D447:D453">B447*0.8</f>
        <v>720</v>
      </c>
      <c r="E447" s="33">
        <f aca="true" t="shared" si="151" ref="E447:E453">B447*0.7</f>
        <v>630</v>
      </c>
      <c r="F447" s="33">
        <f aca="true" t="shared" si="152" ref="F447:F453">B447*0.6</f>
        <v>540</v>
      </c>
      <c r="G447" s="36"/>
      <c r="H447" s="42"/>
    </row>
    <row r="448" spans="1:8" ht="12.75" customHeight="1">
      <c r="A448" s="30" t="s">
        <v>507</v>
      </c>
      <c r="B448" s="33">
        <v>600</v>
      </c>
      <c r="C448" s="33">
        <f t="shared" si="149"/>
        <v>570</v>
      </c>
      <c r="D448" s="33">
        <f t="shared" si="150"/>
        <v>480</v>
      </c>
      <c r="E448" s="33">
        <f t="shared" si="151"/>
        <v>420</v>
      </c>
      <c r="F448" s="33">
        <f t="shared" si="152"/>
        <v>360</v>
      </c>
      <c r="G448" s="36"/>
      <c r="H448" s="42"/>
    </row>
    <row r="449" spans="1:8" ht="12.75" customHeight="1">
      <c r="A449" s="30" t="s">
        <v>508</v>
      </c>
      <c r="B449" s="33">
        <v>600</v>
      </c>
      <c r="C449" s="33">
        <f t="shared" si="149"/>
        <v>570</v>
      </c>
      <c r="D449" s="33">
        <f t="shared" si="150"/>
        <v>480</v>
      </c>
      <c r="E449" s="33">
        <f t="shared" si="151"/>
        <v>420</v>
      </c>
      <c r="F449" s="33">
        <f t="shared" si="152"/>
        <v>360</v>
      </c>
      <c r="G449" s="36"/>
      <c r="H449" s="42"/>
    </row>
    <row r="450" spans="1:8" ht="12.75" customHeight="1">
      <c r="A450" s="30" t="s">
        <v>509</v>
      </c>
      <c r="B450" s="33">
        <v>150</v>
      </c>
      <c r="C450" s="33">
        <f t="shared" si="149"/>
        <v>142.5</v>
      </c>
      <c r="D450" s="33">
        <f t="shared" si="150"/>
        <v>120</v>
      </c>
      <c r="E450" s="33">
        <f t="shared" si="151"/>
        <v>105</v>
      </c>
      <c r="F450" s="33">
        <f t="shared" si="152"/>
        <v>90</v>
      </c>
      <c r="G450" s="36"/>
      <c r="H450" s="42"/>
    </row>
    <row r="451" spans="1:8" ht="12.75" customHeight="1">
      <c r="A451" s="30" t="s">
        <v>510</v>
      </c>
      <c r="B451" s="33">
        <v>200</v>
      </c>
      <c r="C451" s="33">
        <f t="shared" si="149"/>
        <v>190</v>
      </c>
      <c r="D451" s="33">
        <f t="shared" si="150"/>
        <v>160</v>
      </c>
      <c r="E451" s="33">
        <f t="shared" si="151"/>
        <v>140</v>
      </c>
      <c r="F451" s="33">
        <f t="shared" si="152"/>
        <v>120</v>
      </c>
      <c r="G451" s="36"/>
      <c r="H451" s="42"/>
    </row>
    <row r="452" spans="1:8" ht="12.75" customHeight="1">
      <c r="A452" s="30" t="s">
        <v>511</v>
      </c>
      <c r="B452" s="33">
        <v>1100</v>
      </c>
      <c r="C452" s="33">
        <f t="shared" si="149"/>
        <v>1045</v>
      </c>
      <c r="D452" s="33">
        <f t="shared" si="150"/>
        <v>880</v>
      </c>
      <c r="E452" s="33">
        <f t="shared" si="151"/>
        <v>770</v>
      </c>
      <c r="F452" s="33">
        <f t="shared" si="152"/>
        <v>660</v>
      </c>
      <c r="G452" s="36"/>
      <c r="H452" s="42"/>
    </row>
    <row r="453" spans="1:8" ht="12.75" customHeight="1">
      <c r="A453" s="30" t="s">
        <v>512</v>
      </c>
      <c r="B453" s="33">
        <v>6000</v>
      </c>
      <c r="C453" s="33">
        <f t="shared" si="149"/>
        <v>5700</v>
      </c>
      <c r="D453" s="33">
        <f t="shared" si="150"/>
        <v>4800</v>
      </c>
      <c r="E453" s="33">
        <f t="shared" si="151"/>
        <v>4200</v>
      </c>
      <c r="F453" s="33">
        <f t="shared" si="152"/>
        <v>3600</v>
      </c>
      <c r="G453" s="36"/>
      <c r="H453" s="42"/>
    </row>
    <row r="454" spans="1:8" ht="34.5" customHeight="1">
      <c r="A454" s="29" t="s">
        <v>513</v>
      </c>
      <c r="B454" s="29" t="s">
        <v>81</v>
      </c>
      <c r="C454" s="29" t="s">
        <v>84</v>
      </c>
      <c r="D454" s="29" t="s">
        <v>85</v>
      </c>
      <c r="E454" s="29" t="s">
        <v>86</v>
      </c>
      <c r="F454" s="29" t="s">
        <v>457</v>
      </c>
      <c r="G454" s="38"/>
      <c r="H454" s="42"/>
    </row>
    <row r="455" spans="1:8" ht="12.75" customHeight="1">
      <c r="A455" s="30" t="s">
        <v>514</v>
      </c>
      <c r="B455" s="33">
        <v>850</v>
      </c>
      <c r="C455" s="33">
        <f aca="true" t="shared" si="153" ref="C455:C466">B455*0.95</f>
        <v>807.5</v>
      </c>
      <c r="D455" s="33">
        <f aca="true" t="shared" si="154" ref="D455:D466">B455*0.8</f>
        <v>680</v>
      </c>
      <c r="E455" s="33">
        <f aca="true" t="shared" si="155" ref="E455:E466">B455*0.7</f>
        <v>595</v>
      </c>
      <c r="F455" s="33">
        <f aca="true" t="shared" si="156" ref="F455:F466">B455*0.6</f>
        <v>510</v>
      </c>
      <c r="G455" s="36"/>
      <c r="H455" s="42"/>
    </row>
    <row r="456" spans="1:8" ht="12.75" customHeight="1">
      <c r="A456" s="30" t="s">
        <v>515</v>
      </c>
      <c r="B456" s="33">
        <v>500</v>
      </c>
      <c r="C456" s="33">
        <f t="shared" si="153"/>
        <v>475</v>
      </c>
      <c r="D456" s="33">
        <f t="shared" si="154"/>
        <v>400</v>
      </c>
      <c r="E456" s="33">
        <f t="shared" si="155"/>
        <v>350</v>
      </c>
      <c r="F456" s="33">
        <f t="shared" si="156"/>
        <v>300</v>
      </c>
      <c r="G456" s="36"/>
      <c r="H456" s="42"/>
    </row>
    <row r="457" spans="1:8" ht="12.75" customHeight="1">
      <c r="A457" s="30" t="s">
        <v>516</v>
      </c>
      <c r="B457" s="33">
        <v>140</v>
      </c>
      <c r="C457" s="33">
        <f t="shared" si="153"/>
        <v>133</v>
      </c>
      <c r="D457" s="33">
        <f t="shared" si="154"/>
        <v>112</v>
      </c>
      <c r="E457" s="33">
        <f t="shared" si="155"/>
        <v>98</v>
      </c>
      <c r="F457" s="33">
        <f t="shared" si="156"/>
        <v>84</v>
      </c>
      <c r="G457" s="36"/>
      <c r="H457" s="42"/>
    </row>
    <row r="458" spans="1:8" ht="12.75" customHeight="1">
      <c r="A458" s="30" t="s">
        <v>517</v>
      </c>
      <c r="B458" s="33">
        <v>3500</v>
      </c>
      <c r="C458" s="33">
        <f t="shared" si="153"/>
        <v>3325</v>
      </c>
      <c r="D458" s="33">
        <f t="shared" si="154"/>
        <v>2800</v>
      </c>
      <c r="E458" s="33">
        <f t="shared" si="155"/>
        <v>2450</v>
      </c>
      <c r="F458" s="33">
        <f t="shared" si="156"/>
        <v>2100</v>
      </c>
      <c r="G458" s="36"/>
      <c r="H458" s="42"/>
    </row>
    <row r="459" spans="1:8" ht="12.75" customHeight="1">
      <c r="A459" s="30" t="s">
        <v>518</v>
      </c>
      <c r="B459" s="33">
        <v>1100</v>
      </c>
      <c r="C459" s="33">
        <f t="shared" si="153"/>
        <v>1045</v>
      </c>
      <c r="D459" s="33">
        <f t="shared" si="154"/>
        <v>880</v>
      </c>
      <c r="E459" s="33">
        <f t="shared" si="155"/>
        <v>770</v>
      </c>
      <c r="F459" s="33">
        <f t="shared" si="156"/>
        <v>660</v>
      </c>
      <c r="G459" s="36"/>
      <c r="H459" s="42"/>
    </row>
    <row r="460" spans="1:8" ht="12.75" customHeight="1">
      <c r="A460" s="30" t="s">
        <v>519</v>
      </c>
      <c r="B460" s="33">
        <v>150</v>
      </c>
      <c r="C460" s="33">
        <f t="shared" si="153"/>
        <v>142.5</v>
      </c>
      <c r="D460" s="33">
        <f t="shared" si="154"/>
        <v>120</v>
      </c>
      <c r="E460" s="33">
        <f t="shared" si="155"/>
        <v>105</v>
      </c>
      <c r="F460" s="33">
        <f t="shared" si="156"/>
        <v>90</v>
      </c>
      <c r="G460" s="36"/>
      <c r="H460" s="42"/>
    </row>
    <row r="461" spans="1:8" ht="12.75" customHeight="1">
      <c r="A461" s="30" t="s">
        <v>520</v>
      </c>
      <c r="B461" s="33">
        <v>200</v>
      </c>
      <c r="C461" s="33">
        <f t="shared" si="153"/>
        <v>190</v>
      </c>
      <c r="D461" s="33">
        <f t="shared" si="154"/>
        <v>160</v>
      </c>
      <c r="E461" s="33">
        <f t="shared" si="155"/>
        <v>140</v>
      </c>
      <c r="F461" s="33">
        <f t="shared" si="156"/>
        <v>120</v>
      </c>
      <c r="G461" s="36"/>
      <c r="H461" s="42"/>
    </row>
    <row r="462" spans="1:8" ht="12.75" customHeight="1">
      <c r="A462" s="30" t="s">
        <v>521</v>
      </c>
      <c r="B462" s="33">
        <v>150</v>
      </c>
      <c r="C462" s="33">
        <f t="shared" si="153"/>
        <v>142.5</v>
      </c>
      <c r="D462" s="33">
        <f t="shared" si="154"/>
        <v>120</v>
      </c>
      <c r="E462" s="33">
        <f t="shared" si="155"/>
        <v>105</v>
      </c>
      <c r="F462" s="33">
        <f t="shared" si="156"/>
        <v>90</v>
      </c>
      <c r="G462" s="36"/>
      <c r="H462" s="42"/>
    </row>
    <row r="463" spans="1:8" ht="12.75" customHeight="1">
      <c r="A463" s="30" t="s">
        <v>522</v>
      </c>
      <c r="B463" s="33">
        <v>200</v>
      </c>
      <c r="C463" s="33">
        <f t="shared" si="153"/>
        <v>190</v>
      </c>
      <c r="D463" s="33">
        <f t="shared" si="154"/>
        <v>160</v>
      </c>
      <c r="E463" s="33">
        <f t="shared" si="155"/>
        <v>140</v>
      </c>
      <c r="F463" s="33">
        <f t="shared" si="156"/>
        <v>120</v>
      </c>
      <c r="G463" s="36"/>
      <c r="H463" s="42"/>
    </row>
    <row r="464" spans="1:8" ht="12.75" customHeight="1">
      <c r="A464" s="30" t="s">
        <v>523</v>
      </c>
      <c r="B464" s="33">
        <v>200</v>
      </c>
      <c r="C464" s="33">
        <f t="shared" si="153"/>
        <v>190</v>
      </c>
      <c r="D464" s="33">
        <f t="shared" si="154"/>
        <v>160</v>
      </c>
      <c r="E464" s="33">
        <f t="shared" si="155"/>
        <v>140</v>
      </c>
      <c r="F464" s="33">
        <f t="shared" si="156"/>
        <v>120</v>
      </c>
      <c r="G464" s="36"/>
      <c r="H464" s="42"/>
    </row>
    <row r="465" spans="1:8" ht="12.75" customHeight="1">
      <c r="A465" s="30" t="s">
        <v>524</v>
      </c>
      <c r="B465" s="33">
        <v>600</v>
      </c>
      <c r="C465" s="33">
        <f t="shared" si="153"/>
        <v>570</v>
      </c>
      <c r="D465" s="33">
        <f t="shared" si="154"/>
        <v>480</v>
      </c>
      <c r="E465" s="33">
        <f t="shared" si="155"/>
        <v>420</v>
      </c>
      <c r="F465" s="33">
        <f t="shared" si="156"/>
        <v>360</v>
      </c>
      <c r="G465" s="36"/>
      <c r="H465" s="42"/>
    </row>
    <row r="466" spans="1:8" ht="12.75" customHeight="1">
      <c r="A466" s="30" t="s">
        <v>525</v>
      </c>
      <c r="B466" s="33">
        <v>7500</v>
      </c>
      <c r="C466" s="33">
        <f t="shared" si="153"/>
        <v>7125</v>
      </c>
      <c r="D466" s="33">
        <f t="shared" si="154"/>
        <v>6000</v>
      </c>
      <c r="E466" s="33">
        <f t="shared" si="155"/>
        <v>5250</v>
      </c>
      <c r="F466" s="33">
        <f t="shared" si="156"/>
        <v>4500</v>
      </c>
      <c r="G466" s="36"/>
      <c r="H466" s="42"/>
    </row>
    <row r="467" spans="1:8" ht="34.5" customHeight="1">
      <c r="A467" s="29" t="s">
        <v>526</v>
      </c>
      <c r="B467" s="29" t="s">
        <v>81</v>
      </c>
      <c r="C467" s="29" t="s">
        <v>84</v>
      </c>
      <c r="D467" s="29" t="s">
        <v>85</v>
      </c>
      <c r="E467" s="29" t="s">
        <v>86</v>
      </c>
      <c r="F467" s="29" t="s">
        <v>457</v>
      </c>
      <c r="G467" s="38"/>
      <c r="H467" s="41"/>
    </row>
    <row r="468" spans="1:8" ht="12.75" customHeight="1">
      <c r="A468" s="30" t="s">
        <v>514</v>
      </c>
      <c r="B468" s="33">
        <v>850</v>
      </c>
      <c r="C468" s="33">
        <f aca="true" t="shared" si="157" ref="C468:C479">B468*0.95</f>
        <v>807.5</v>
      </c>
      <c r="D468" s="33">
        <f aca="true" t="shared" si="158" ref="D468:D479">B468*0.8</f>
        <v>680</v>
      </c>
      <c r="E468" s="33">
        <f aca="true" t="shared" si="159" ref="E468:E479">B468*0.7</f>
        <v>595</v>
      </c>
      <c r="F468" s="33">
        <f aca="true" t="shared" si="160" ref="F468:F479">B468*0.6</f>
        <v>510</v>
      </c>
      <c r="G468" s="36"/>
      <c r="H468" s="42"/>
    </row>
    <row r="469" spans="1:8" ht="12.75" customHeight="1">
      <c r="A469" s="30" t="s">
        <v>527</v>
      </c>
      <c r="B469" s="33">
        <v>1100</v>
      </c>
      <c r="C469" s="33">
        <f t="shared" si="157"/>
        <v>1045</v>
      </c>
      <c r="D469" s="33">
        <f t="shared" si="158"/>
        <v>880</v>
      </c>
      <c r="E469" s="33">
        <f t="shared" si="159"/>
        <v>770</v>
      </c>
      <c r="F469" s="33">
        <f t="shared" si="160"/>
        <v>660</v>
      </c>
      <c r="G469" s="36"/>
      <c r="H469" s="42"/>
    </row>
    <row r="470" spans="1:8" ht="12.75" customHeight="1">
      <c r="A470" s="30" t="s">
        <v>528</v>
      </c>
      <c r="B470" s="33">
        <v>500</v>
      </c>
      <c r="C470" s="33">
        <f t="shared" si="157"/>
        <v>475</v>
      </c>
      <c r="D470" s="33">
        <f t="shared" si="158"/>
        <v>400</v>
      </c>
      <c r="E470" s="33">
        <f t="shared" si="159"/>
        <v>350</v>
      </c>
      <c r="F470" s="33">
        <f t="shared" si="160"/>
        <v>300</v>
      </c>
      <c r="G470" s="36"/>
      <c r="H470" s="42"/>
    </row>
    <row r="471" spans="1:8" ht="12.75" customHeight="1">
      <c r="A471" s="30" t="s">
        <v>529</v>
      </c>
      <c r="B471" s="33">
        <v>140</v>
      </c>
      <c r="C471" s="33">
        <f t="shared" si="157"/>
        <v>133</v>
      </c>
      <c r="D471" s="33">
        <f t="shared" si="158"/>
        <v>112</v>
      </c>
      <c r="E471" s="33">
        <f t="shared" si="159"/>
        <v>98</v>
      </c>
      <c r="F471" s="33">
        <f t="shared" si="160"/>
        <v>84</v>
      </c>
      <c r="G471" s="36"/>
      <c r="H471" s="42"/>
    </row>
    <row r="472" spans="1:8" ht="12.75" customHeight="1">
      <c r="A472" s="30" t="s">
        <v>530</v>
      </c>
      <c r="B472" s="33">
        <v>4200</v>
      </c>
      <c r="C472" s="33">
        <f t="shared" si="157"/>
        <v>3990</v>
      </c>
      <c r="D472" s="33">
        <f t="shared" si="158"/>
        <v>3360</v>
      </c>
      <c r="E472" s="33">
        <f t="shared" si="159"/>
        <v>2940</v>
      </c>
      <c r="F472" s="33">
        <f t="shared" si="160"/>
        <v>2520</v>
      </c>
      <c r="G472" s="36"/>
      <c r="H472" s="42"/>
    </row>
    <row r="473" spans="1:8" ht="12.75" customHeight="1">
      <c r="A473" s="30" t="s">
        <v>525</v>
      </c>
      <c r="B473" s="33">
        <v>7500</v>
      </c>
      <c r="C473" s="33">
        <f t="shared" si="157"/>
        <v>7125</v>
      </c>
      <c r="D473" s="33">
        <f t="shared" si="158"/>
        <v>6000</v>
      </c>
      <c r="E473" s="33">
        <f t="shared" si="159"/>
        <v>5250</v>
      </c>
      <c r="F473" s="33">
        <f t="shared" si="160"/>
        <v>4500</v>
      </c>
      <c r="G473" s="36"/>
      <c r="H473" s="42"/>
    </row>
    <row r="474" spans="1:8" ht="12.75" customHeight="1">
      <c r="A474" s="30" t="s">
        <v>531</v>
      </c>
      <c r="B474" s="33">
        <v>4000</v>
      </c>
      <c r="C474" s="33">
        <f t="shared" si="157"/>
        <v>3800</v>
      </c>
      <c r="D474" s="33">
        <f t="shared" si="158"/>
        <v>3200</v>
      </c>
      <c r="E474" s="33">
        <f t="shared" si="159"/>
        <v>2800</v>
      </c>
      <c r="F474" s="33">
        <f t="shared" si="160"/>
        <v>2400</v>
      </c>
      <c r="G474" s="36"/>
      <c r="H474" s="42"/>
    </row>
    <row r="475" spans="1:8" ht="12.75" customHeight="1">
      <c r="A475" s="30" t="s">
        <v>506</v>
      </c>
      <c r="B475" s="33">
        <v>900</v>
      </c>
      <c r="C475" s="33">
        <f t="shared" si="157"/>
        <v>855</v>
      </c>
      <c r="D475" s="33">
        <f t="shared" si="158"/>
        <v>720</v>
      </c>
      <c r="E475" s="33">
        <f t="shared" si="159"/>
        <v>630</v>
      </c>
      <c r="F475" s="33">
        <f t="shared" si="160"/>
        <v>540</v>
      </c>
      <c r="G475" s="36"/>
      <c r="H475" s="42"/>
    </row>
    <row r="476" spans="1:8" ht="12.75" customHeight="1">
      <c r="A476" s="30" t="s">
        <v>532</v>
      </c>
      <c r="B476" s="33">
        <v>2500</v>
      </c>
      <c r="C476" s="33">
        <f t="shared" si="157"/>
        <v>2375</v>
      </c>
      <c r="D476" s="33">
        <f t="shared" si="158"/>
        <v>2000</v>
      </c>
      <c r="E476" s="33">
        <f t="shared" si="159"/>
        <v>1750</v>
      </c>
      <c r="F476" s="33">
        <f t="shared" si="160"/>
        <v>1500</v>
      </c>
      <c r="G476" s="36"/>
      <c r="H476" s="42"/>
    </row>
    <row r="477" spans="1:8" ht="12.75" customHeight="1">
      <c r="A477" s="30" t="s">
        <v>533</v>
      </c>
      <c r="B477" s="33">
        <v>2600</v>
      </c>
      <c r="C477" s="33">
        <f t="shared" si="157"/>
        <v>2470</v>
      </c>
      <c r="D477" s="33">
        <f t="shared" si="158"/>
        <v>2080</v>
      </c>
      <c r="E477" s="33">
        <f t="shared" si="159"/>
        <v>1819.9999999999998</v>
      </c>
      <c r="F477" s="33">
        <f t="shared" si="160"/>
        <v>1560</v>
      </c>
      <c r="G477" s="36"/>
      <c r="H477" s="42"/>
    </row>
    <row r="478" spans="1:8" ht="12.75" customHeight="1">
      <c r="A478" s="30" t="s">
        <v>509</v>
      </c>
      <c r="B478" s="33">
        <v>150</v>
      </c>
      <c r="C478" s="33">
        <f t="shared" si="157"/>
        <v>142.5</v>
      </c>
      <c r="D478" s="33">
        <f t="shared" si="158"/>
        <v>120</v>
      </c>
      <c r="E478" s="33">
        <f t="shared" si="159"/>
        <v>105</v>
      </c>
      <c r="F478" s="33">
        <f t="shared" si="160"/>
        <v>90</v>
      </c>
      <c r="G478" s="36"/>
      <c r="H478" s="42"/>
    </row>
    <row r="479" spans="1:8" ht="12.75" customHeight="1">
      <c r="A479" s="30" t="s">
        <v>510</v>
      </c>
      <c r="B479" s="33">
        <v>200</v>
      </c>
      <c r="C479" s="33">
        <f t="shared" si="157"/>
        <v>190</v>
      </c>
      <c r="D479" s="33">
        <f t="shared" si="158"/>
        <v>160</v>
      </c>
      <c r="E479" s="33">
        <f t="shared" si="159"/>
        <v>140</v>
      </c>
      <c r="F479" s="33">
        <f t="shared" si="160"/>
        <v>120</v>
      </c>
      <c r="G479" s="36"/>
      <c r="H479" s="42"/>
    </row>
    <row r="480" spans="1:9" ht="29.25" customHeight="1">
      <c r="A480" s="61"/>
      <c r="B480" s="61"/>
      <c r="C480" s="61"/>
      <c r="D480" s="61"/>
      <c r="E480" s="61"/>
      <c r="F480" s="61"/>
      <c r="G480" s="61"/>
      <c r="H480" s="61"/>
      <c r="I480" s="61"/>
    </row>
    <row r="481" spans="1:8" ht="34.5" customHeight="1">
      <c r="A481" s="29" t="s">
        <v>526</v>
      </c>
      <c r="B481" s="29" t="s">
        <v>81</v>
      </c>
      <c r="C481" s="29" t="s">
        <v>84</v>
      </c>
      <c r="D481" s="29" t="s">
        <v>85</v>
      </c>
      <c r="E481" s="29" t="s">
        <v>86</v>
      </c>
      <c r="F481" s="29" t="s">
        <v>457</v>
      </c>
      <c r="G481" s="38"/>
      <c r="H481" s="41"/>
    </row>
    <row r="482" spans="1:8" ht="12.75" customHeight="1">
      <c r="A482" s="30" t="s">
        <v>518</v>
      </c>
      <c r="B482" s="33">
        <v>1100</v>
      </c>
      <c r="C482" s="33">
        <f>B482*0.95</f>
        <v>1045</v>
      </c>
      <c r="D482" s="33">
        <f>B482*0.8</f>
        <v>880</v>
      </c>
      <c r="E482" s="33">
        <f>B482*0.7</f>
        <v>770</v>
      </c>
      <c r="F482" s="33">
        <f>B482*0.6</f>
        <v>660</v>
      </c>
      <c r="G482" s="36"/>
      <c r="H482" s="42"/>
    </row>
    <row r="483" spans="1:8" ht="12.75" customHeight="1">
      <c r="A483" s="30" t="s">
        <v>521</v>
      </c>
      <c r="B483" s="33">
        <v>150</v>
      </c>
      <c r="C483" s="33">
        <f>B483*0.95</f>
        <v>142.5</v>
      </c>
      <c r="D483" s="33">
        <f>B483*0.8</f>
        <v>120</v>
      </c>
      <c r="E483" s="33">
        <f>B483*0.7</f>
        <v>105</v>
      </c>
      <c r="F483" s="33">
        <f>B483*0.6</f>
        <v>90</v>
      </c>
      <c r="G483" s="36"/>
      <c r="H483" s="42"/>
    </row>
    <row r="484" spans="1:8" ht="12.75" customHeight="1">
      <c r="A484" s="30" t="s">
        <v>522</v>
      </c>
      <c r="B484" s="33">
        <v>200</v>
      </c>
      <c r="C484" s="33">
        <f>B484*0.95</f>
        <v>190</v>
      </c>
      <c r="D484" s="33">
        <f>B484*0.8</f>
        <v>160</v>
      </c>
      <c r="E484" s="33">
        <f>B484*0.7</f>
        <v>140</v>
      </c>
      <c r="F484" s="33">
        <f>B484*0.6</f>
        <v>120</v>
      </c>
      <c r="G484" s="36"/>
      <c r="H484" s="42"/>
    </row>
    <row r="485" spans="1:8" ht="12.75" customHeight="1">
      <c r="A485" s="30" t="s">
        <v>523</v>
      </c>
      <c r="B485" s="33">
        <v>200</v>
      </c>
      <c r="C485" s="33">
        <f>B485*0.95</f>
        <v>190</v>
      </c>
      <c r="D485" s="33">
        <f>B485*0.8</f>
        <v>160</v>
      </c>
      <c r="E485" s="33">
        <f>B485*0.7</f>
        <v>140</v>
      </c>
      <c r="F485" s="33">
        <f>B485*0.6</f>
        <v>120</v>
      </c>
      <c r="G485" s="36"/>
      <c r="H485" s="42"/>
    </row>
    <row r="486" spans="1:8" ht="12.75" customHeight="1">
      <c r="A486" s="30" t="s">
        <v>524</v>
      </c>
      <c r="B486" s="33">
        <v>600</v>
      </c>
      <c r="C486" s="33">
        <f>B486*0.95</f>
        <v>570</v>
      </c>
      <c r="D486" s="33">
        <f>B486*0.8</f>
        <v>480</v>
      </c>
      <c r="E486" s="33">
        <f>B486*0.7</f>
        <v>420</v>
      </c>
      <c r="F486" s="33">
        <f>B486*0.6</f>
        <v>360</v>
      </c>
      <c r="G486" s="36"/>
      <c r="H486" s="42"/>
    </row>
    <row r="487" spans="1:9" ht="12.75" customHeight="1">
      <c r="A487" s="62"/>
      <c r="B487" s="62"/>
      <c r="C487" s="62"/>
      <c r="D487" s="62"/>
      <c r="E487" s="62"/>
      <c r="F487" s="62"/>
      <c r="G487" s="62"/>
      <c r="H487" s="42"/>
      <c r="I487" s="42"/>
    </row>
    <row r="488" spans="1:3" ht="12.75" customHeight="1">
      <c r="A488" s="45" t="s">
        <v>534</v>
      </c>
      <c r="B488" s="21"/>
      <c r="C488" s="22"/>
    </row>
    <row r="489" spans="2:3" ht="12.75" customHeight="1">
      <c r="B489" s="21"/>
      <c r="C489" s="22"/>
    </row>
    <row r="490" spans="1:3" ht="12.75" customHeight="1">
      <c r="A490" s="45" t="s">
        <v>535</v>
      </c>
      <c r="B490" s="21"/>
      <c r="C490" s="22"/>
    </row>
    <row r="491" spans="2:3" ht="12.75" customHeight="1">
      <c r="B491" s="21"/>
      <c r="C491" s="22"/>
    </row>
    <row r="492" spans="1:10" ht="26.25" customHeight="1">
      <c r="A492" s="45" t="s">
        <v>536</v>
      </c>
      <c r="B492" s="45"/>
      <c r="D492" s="41"/>
      <c r="E492" s="41"/>
      <c r="F492" s="41"/>
      <c r="G492" s="41"/>
      <c r="H492" s="41"/>
      <c r="I492" s="42"/>
      <c r="J492" s="42"/>
    </row>
    <row r="493" spans="1:10" ht="26.25" customHeight="1">
      <c r="A493" s="62" t="s">
        <v>537</v>
      </c>
      <c r="B493" s="62"/>
      <c r="C493" s="62"/>
      <c r="D493" s="62"/>
      <c r="E493" s="62"/>
      <c r="F493" s="62"/>
      <c r="G493" s="62"/>
      <c r="H493" s="62"/>
      <c r="I493" s="42"/>
      <c r="J493" s="42"/>
    </row>
    <row r="494" spans="1:10" ht="24" customHeight="1">
      <c r="A494" s="62" t="s">
        <v>538</v>
      </c>
      <c r="B494" s="62"/>
      <c r="C494" s="62"/>
      <c r="D494" s="62"/>
      <c r="E494" s="62"/>
      <c r="F494" s="62"/>
      <c r="G494" s="62"/>
      <c r="H494" s="62"/>
      <c r="I494" s="42"/>
      <c r="J494" s="42"/>
    </row>
    <row r="495" spans="2:10" ht="12.75" customHeight="1">
      <c r="B495" s="21"/>
      <c r="D495" s="41"/>
      <c r="E495" s="41"/>
      <c r="F495" s="41"/>
      <c r="G495" s="41"/>
      <c r="H495" s="41"/>
      <c r="I495" s="42"/>
      <c r="J495" s="42"/>
    </row>
    <row r="496" spans="1:10" ht="12.75">
      <c r="A496" s="62" t="s">
        <v>539</v>
      </c>
      <c r="B496" s="62"/>
      <c r="C496" s="62"/>
      <c r="D496" s="62"/>
      <c r="E496" s="62"/>
      <c r="F496" s="62"/>
      <c r="G496" s="62"/>
      <c r="H496" s="62"/>
      <c r="I496" s="42"/>
      <c r="J496" s="42"/>
    </row>
  </sheetData>
  <sheetProtection/>
  <mergeCells count="23">
    <mergeCell ref="A106:I106"/>
    <mergeCell ref="D1:I1"/>
    <mergeCell ref="E4:I4"/>
    <mergeCell ref="B7:I7"/>
    <mergeCell ref="A34:I34"/>
    <mergeCell ref="A70:I70"/>
    <mergeCell ref="A445:I445"/>
    <mergeCell ref="A144:I144"/>
    <mergeCell ref="A181:I181"/>
    <mergeCell ref="A220:I220"/>
    <mergeCell ref="A257:I257"/>
    <mergeCell ref="A286:I286"/>
    <mergeCell ref="A310:I310"/>
    <mergeCell ref="A339:I339"/>
    <mergeCell ref="A377:I377"/>
    <mergeCell ref="A411:I411"/>
    <mergeCell ref="A443:I443"/>
    <mergeCell ref="A444:I444"/>
    <mergeCell ref="A480:I480"/>
    <mergeCell ref="A487:G487"/>
    <mergeCell ref="A493:H493"/>
    <mergeCell ref="A494:H494"/>
    <mergeCell ref="A496:H49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kaplina</cp:lastModifiedBy>
  <dcterms:created xsi:type="dcterms:W3CDTF">2009-01-11T09:56:59Z</dcterms:created>
  <dcterms:modified xsi:type="dcterms:W3CDTF">2009-09-16T08:17:37Z</dcterms:modified>
  <cp:category/>
  <cp:version/>
  <cp:contentType/>
  <cp:contentStatus/>
</cp:coreProperties>
</file>