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240" windowWidth="17620" windowHeight="10120" tabRatio="420" activeTab="0"/>
  </bookViews>
  <sheets>
    <sheet name="Full EQP lis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<sst xmlns="http://schemas.openxmlformats.org/spreadsheetml/2006/main" count="35" uniqueCount="29">
  <si>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DIGITAL CINEMA SERVICE   +7 495 9614490   +7 495 9614450    http://www.dsc.tv</t>
  </si>
  <si>
    <t>ОБОРУДОВАНИЕ / Equipment</t>
  </si>
  <si>
    <t>days</t>
  </si>
  <si>
    <t>pcs</t>
  </si>
  <si>
    <t>price, rbl</t>
  </si>
  <si>
    <t>смен</t>
  </si>
  <si>
    <t>шт</t>
  </si>
  <si>
    <t>цена, руб</t>
  </si>
  <si>
    <t>Matte box O'Connor  (2  filter tray 4x4, 3 flags, 150mm max lens diameter)</t>
  </si>
  <si>
    <t>ОБЩИЙ ИТОГ ПО ОБОРУДОВАНИЮ с учетом скидки / DISCOUNTED SUBTOTAL :</t>
  </si>
  <si>
    <t>Продолжительность проекта (число смен)</t>
  </si>
  <si>
    <t>ИТОГО за проект:</t>
  </si>
  <si>
    <t>Финальная смета составляется по согласованной операторской заявке на комплект оборудования</t>
  </si>
  <si>
    <t>Финальная стоимость услуг является предметом переговоров сторон и всегда составляет коммерческую тайну</t>
  </si>
  <si>
    <t>Данная смета не учитывает налог УСН 6% и другие возможные налоги</t>
  </si>
  <si>
    <t>СКИДКА на оптику с учетом продолжительности аренды / DISCOUNT,% (*)</t>
  </si>
  <si>
    <t>ИТОГО оптика с учетом скидки / DISCOUNTED SUBTOTAL  for lenses and filters:</t>
  </si>
  <si>
    <t>оптика / Lenses and filters</t>
  </si>
  <si>
    <t>аксессуары и операторское оборудование / camera equip and accessories</t>
  </si>
  <si>
    <t>комплект камеры / camera production kit</t>
  </si>
  <si>
    <t>СКИДКА на оборудование с учетом продолжительности аренды / DISCOUNT,% (*)</t>
  </si>
  <si>
    <t>ИТОГО в смену / TOTAL per day:</t>
  </si>
  <si>
    <t xml:space="preserve">Zeiss Super Speed 16 lens set 4 pcs (9.5/1.3, 12/1.3, 16/1.3, 25/1.3) </t>
  </si>
  <si>
    <t>Штатив / Tripod CARTONI Focus HD (Fluid Head 100mm with std legs)</t>
  </si>
  <si>
    <t>Follow Focus Zacuto</t>
  </si>
  <si>
    <t>LCD  5.6" TV Logic   (HDMI-HDSDI converter, waveform)</t>
  </si>
  <si>
    <t>2 V-lock battery, charger</t>
  </si>
  <si>
    <t>16ОПФ12-1 zoom lens 10mm-100mm/2.8</t>
  </si>
  <si>
    <t>Blackmagic Pocket Cinema Camera KIT (cage Wooden Camera, rods 15mm, handles, 4 x 64GB SD-cards)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</si>
</sst>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6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Lucida Grande"/>
      <family val="0"/>
    </font>
    <font>
      <sz val="10"/>
      <color indexed="10"/>
      <name val="Arial Cyr"/>
      <family val="2"/>
    </font>
    <font>
      <b/>
      <sz val="10"/>
      <color indexed="8"/>
      <name val="Arial"/>
      <family val="2"/>
    </font>
    <font>
      <sz val="8"/>
      <color indexed="8"/>
      <name val="Lucida Grande"/>
      <family val="0"/>
    </font>
    <font>
      <sz val="6"/>
      <color indexed="8"/>
      <name val="Lucida Grande"/>
      <family val="0"/>
    </font>
    <font>
      <sz val="8"/>
      <color indexed="8"/>
      <name val="Arial Black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0"/>
    </font>
    <font>
      <b/>
      <sz val="10"/>
      <color indexed="10"/>
      <name val="Arial Cyr"/>
      <family val="2"/>
    </font>
    <font>
      <b/>
      <sz val="8"/>
      <color indexed="8"/>
      <name val="Arial"/>
      <family val="2"/>
    </font>
    <font>
      <b/>
      <sz val="8"/>
      <color indexed="8"/>
      <name val="Arial Black"/>
      <family val="2"/>
    </font>
    <font>
      <sz val="8"/>
      <name val="Arial Cyr"/>
      <family val="0"/>
    </font>
    <font>
      <sz val="8"/>
      <color indexed="6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1" applyNumberFormat="0" applyAlignment="0" applyProtection="0"/>
    <xf numFmtId="0" fontId="52" fillId="3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9" borderId="1" applyNumberFormat="0" applyAlignment="0" applyProtection="0"/>
    <xf numFmtId="0" fontId="59" fillId="0" borderId="6" applyNumberFormat="0" applyFill="0" applyAlignment="0" applyProtection="0"/>
    <xf numFmtId="0" fontId="60" fillId="40" borderId="0" applyNumberFormat="0" applyBorder="0" applyAlignment="0" applyProtection="0"/>
    <xf numFmtId="0" fontId="0" fillId="41" borderId="7" applyNumberFormat="0" applyFont="0" applyAlignment="0" applyProtection="0"/>
    <xf numFmtId="0" fontId="61" fillId="36" borderId="8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44" borderId="0" applyNumberFormat="0" applyBorder="0" applyAlignment="0" applyProtection="0"/>
    <xf numFmtId="0" fontId="4" fillId="9" borderId="10" applyNumberFormat="0" applyAlignment="0" applyProtection="0"/>
    <xf numFmtId="0" fontId="5" fillId="8" borderId="11" applyNumberFormat="0" applyAlignment="0" applyProtection="0"/>
    <xf numFmtId="0" fontId="6" fillId="8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45" borderId="16" applyNumberFormat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4" fillId="4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17" applyNumberFormat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4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1" fillId="48" borderId="19" xfId="0" applyNumberFormat="1" applyFont="1" applyFill="1" applyBorder="1" applyAlignment="1">
      <alignment horizontal="center" vertical="center" wrapText="1"/>
    </xf>
    <xf numFmtId="0" fontId="22" fillId="48" borderId="20" xfId="0" applyNumberFormat="1" applyFont="1" applyFill="1" applyBorder="1" applyAlignment="1">
      <alignment horizontal="center" vertical="center"/>
    </xf>
    <xf numFmtId="0" fontId="23" fillId="48" borderId="20" xfId="0" applyNumberFormat="1" applyFont="1" applyFill="1" applyBorder="1" applyAlignment="1">
      <alignment horizontal="center" vertical="center"/>
    </xf>
    <xf numFmtId="0" fontId="24" fillId="48" borderId="20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6" fillId="8" borderId="20" xfId="0" applyNumberFormat="1" applyFont="1" applyFill="1" applyBorder="1" applyAlignment="1">
      <alignment horizontal="justify" vertical="center" wrapText="1"/>
    </xf>
    <xf numFmtId="0" fontId="26" fillId="0" borderId="20" xfId="0" applyNumberFormat="1" applyFont="1" applyBorder="1" applyAlignment="1">
      <alignment vertical="center"/>
    </xf>
    <xf numFmtId="0" fontId="26" fillId="0" borderId="20" xfId="0" applyNumberFormat="1" applyFont="1" applyFill="1" applyBorder="1" applyAlignment="1">
      <alignment horizontal="justify" vertical="center" wrapText="1"/>
    </xf>
    <xf numFmtId="0" fontId="26" fillId="0" borderId="20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6" fillId="0" borderId="20" xfId="0" applyNumberFormat="1" applyFont="1" applyBorder="1" applyAlignment="1">
      <alignment vertical="center" wrapText="1"/>
    </xf>
    <xf numFmtId="0" fontId="29" fillId="48" borderId="20" xfId="0" applyNumberFormat="1" applyFont="1" applyFill="1" applyBorder="1" applyAlignment="1">
      <alignment vertical="center" wrapText="1"/>
    </xf>
    <xf numFmtId="0" fontId="29" fillId="48" borderId="20" xfId="0" applyNumberFormat="1" applyFont="1" applyFill="1" applyBorder="1" applyAlignment="1">
      <alignment horizontal="center" vertical="center"/>
    </xf>
    <xf numFmtId="0" fontId="29" fillId="48" borderId="20" xfId="0" applyNumberFormat="1" applyFont="1" applyFill="1" applyBorder="1" applyAlignment="1">
      <alignment vertical="center"/>
    </xf>
    <xf numFmtId="0" fontId="26" fillId="48" borderId="2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NumberFormat="1" applyFont="1" applyFill="1" applyBorder="1" applyAlignment="1">
      <alignment horizontal="justify" vertical="center" wrapText="1"/>
    </xf>
    <xf numFmtId="0" fontId="25" fillId="48" borderId="21" xfId="0" applyNumberFormat="1" applyFont="1" applyFill="1" applyBorder="1" applyAlignment="1">
      <alignment horizontal="center" vertical="center" wrapText="1"/>
    </xf>
    <xf numFmtId="0" fontId="26" fillId="48" borderId="21" xfId="0" applyNumberFormat="1" applyFont="1" applyFill="1" applyBorder="1" applyAlignment="1">
      <alignment horizontal="center" vertical="center"/>
    </xf>
    <xf numFmtId="0" fontId="27" fillId="48" borderId="21" xfId="0" applyNumberFormat="1" applyFont="1" applyFill="1" applyBorder="1" applyAlignment="1">
      <alignment horizontal="center" vertical="center"/>
    </xf>
    <xf numFmtId="0" fontId="24" fillId="48" borderId="21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8" borderId="19" xfId="0" applyNumberFormat="1" applyFont="1" applyFill="1" applyBorder="1" applyAlignment="1">
      <alignment horizontal="right" vertical="center"/>
    </xf>
    <xf numFmtId="0" fontId="26" fillId="0" borderId="19" xfId="0" applyNumberFormat="1" applyFont="1" applyBorder="1" applyAlignment="1">
      <alignment vertical="center"/>
    </xf>
    <xf numFmtId="0" fontId="32" fillId="0" borderId="22" xfId="0" applyNumberFormat="1" applyFont="1" applyFill="1" applyBorder="1" applyAlignment="1">
      <alignment horizontal="justify" vertical="center" wrapText="1"/>
    </xf>
    <xf numFmtId="0" fontId="26" fillId="0" borderId="22" xfId="0" applyNumberFormat="1" applyFont="1" applyFill="1" applyBorder="1" applyAlignment="1">
      <alignment horizontal="center" vertical="center"/>
    </xf>
    <xf numFmtId="0" fontId="26" fillId="8" borderId="22" xfId="0" applyNumberFormat="1" applyFont="1" applyFill="1" applyBorder="1" applyAlignment="1">
      <alignment horizontal="right" vertical="center"/>
    </xf>
    <xf numFmtId="0" fontId="29" fillId="0" borderId="22" xfId="0" applyNumberFormat="1" applyFont="1" applyBorder="1" applyAlignment="1">
      <alignment vertical="center"/>
    </xf>
    <xf numFmtId="0" fontId="26" fillId="8" borderId="21" xfId="0" applyNumberFormat="1" applyFont="1" applyFill="1" applyBorder="1" applyAlignment="1">
      <alignment horizontal="justify" vertical="center" wrapText="1"/>
    </xf>
    <xf numFmtId="0" fontId="26" fillId="0" borderId="21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vertical="center"/>
    </xf>
    <xf numFmtId="0" fontId="30" fillId="48" borderId="20" xfId="0" applyNumberFormat="1" applyFont="1" applyFill="1" applyBorder="1" applyAlignment="1">
      <alignment horizontal="right" vertical="center"/>
    </xf>
    <xf numFmtId="0" fontId="26" fillId="48" borderId="21" xfId="0" applyNumberFormat="1" applyFont="1" applyFill="1" applyBorder="1" applyAlignment="1">
      <alignment horizontal="right" vertical="center"/>
    </xf>
    <xf numFmtId="0" fontId="19" fillId="0" borderId="0" xfId="0" applyNumberFormat="1" applyFont="1" applyBorder="1" applyAlignment="1">
      <alignment horizontal="left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50" zoomScaleNormal="150" workbookViewId="0" topLeftCell="A1">
      <selection activeCell="A5" sqref="A5:IV5"/>
    </sheetView>
  </sheetViews>
  <sheetFormatPr defaultColWidth="8.75390625" defaultRowHeight="12.75"/>
  <cols>
    <col min="1" max="1" width="54.875" style="1" customWidth="1"/>
    <col min="2" max="3" width="3.75390625" style="1" customWidth="1"/>
    <col min="4" max="4" width="4.75390625" style="1" customWidth="1"/>
    <col min="5" max="5" width="6.25390625" style="1" customWidth="1"/>
    <col min="6" max="16384" width="8.75390625" style="1" customWidth="1"/>
  </cols>
  <sheetData>
    <row r="1" spans="1:6" s="3" customFormat="1" ht="12.75" customHeight="1">
      <c r="A1" s="38" t="s">
        <v>0</v>
      </c>
      <c r="B1" s="38"/>
      <c r="C1" s="38"/>
      <c r="D1" s="38"/>
      <c r="E1" s="38"/>
      <c r="F1" s="2"/>
    </row>
    <row r="2" spans="1:6" s="9" customFormat="1" ht="12.75">
      <c r="A2" s="4" t="s">
        <v>1</v>
      </c>
      <c r="B2" s="5" t="s">
        <v>2</v>
      </c>
      <c r="C2" s="5" t="s">
        <v>3</v>
      </c>
      <c r="D2" s="6" t="s">
        <v>4</v>
      </c>
      <c r="E2" s="7"/>
      <c r="F2" s="8"/>
    </row>
    <row r="3" spans="1:6" s="9" customFormat="1" ht="12.75">
      <c r="A3" s="22" t="s">
        <v>19</v>
      </c>
      <c r="B3" s="23" t="s">
        <v>5</v>
      </c>
      <c r="C3" s="23" t="s">
        <v>6</v>
      </c>
      <c r="D3" s="24" t="s">
        <v>7</v>
      </c>
      <c r="E3" s="25"/>
      <c r="F3" s="8"/>
    </row>
    <row r="4" spans="1:6" s="9" customFormat="1" ht="13.5" thickBot="1">
      <c r="A4" s="29" t="s">
        <v>28</v>
      </c>
      <c r="B4" s="30">
        <v>1</v>
      </c>
      <c r="C4" s="30">
        <v>1</v>
      </c>
      <c r="D4" s="31">
        <v>1500</v>
      </c>
      <c r="E4" s="32">
        <f>B4*C4*D4</f>
        <v>1500</v>
      </c>
      <c r="F4" s="8"/>
    </row>
    <row r="5" spans="1:6" s="9" customFormat="1" ht="12.75">
      <c r="A5" s="21"/>
      <c r="B5" s="26"/>
      <c r="C5" s="26"/>
      <c r="D5" s="27"/>
      <c r="E5" s="28"/>
      <c r="F5" s="8"/>
    </row>
    <row r="6" spans="1:6" s="9" customFormat="1" ht="12.75">
      <c r="A6" s="22" t="s">
        <v>17</v>
      </c>
      <c r="B6" s="23" t="s">
        <v>5</v>
      </c>
      <c r="C6" s="23" t="s">
        <v>6</v>
      </c>
      <c r="D6" s="24" t="s">
        <v>7</v>
      </c>
      <c r="E6" s="37">
        <f>SUM(E7:E7)</f>
        <v>2000</v>
      </c>
      <c r="F6" s="8"/>
    </row>
    <row r="7" spans="1:6" s="9" customFormat="1" ht="12.75">
      <c r="A7" s="10" t="s">
        <v>22</v>
      </c>
      <c r="B7" s="13">
        <v>1</v>
      </c>
      <c r="C7" s="13">
        <v>1</v>
      </c>
      <c r="D7" s="11">
        <v>2000</v>
      </c>
      <c r="E7" s="11">
        <f>B7*C7*D7</f>
        <v>2000</v>
      </c>
      <c r="F7" s="14"/>
    </row>
    <row r="8" spans="1:6" s="9" customFormat="1" ht="12.75">
      <c r="A8" s="10" t="s">
        <v>27</v>
      </c>
      <c r="B8" s="13">
        <v>1</v>
      </c>
      <c r="C8" s="13">
        <v>1</v>
      </c>
      <c r="D8" s="11">
        <v>0</v>
      </c>
      <c r="E8" s="11">
        <f>B8*C8*D8</f>
        <v>0</v>
      </c>
      <c r="F8" s="14"/>
    </row>
    <row r="9" spans="1:6" s="9" customFormat="1" ht="12.75">
      <c r="A9" s="16" t="s">
        <v>15</v>
      </c>
      <c r="B9" s="17"/>
      <c r="C9" s="18"/>
      <c r="D9" s="18">
        <v>50</v>
      </c>
      <c r="E9" s="19"/>
      <c r="F9" s="8"/>
    </row>
    <row r="10" spans="1:6" s="9" customFormat="1" ht="12.75">
      <c r="A10" s="16" t="s">
        <v>16</v>
      </c>
      <c r="B10" s="17"/>
      <c r="C10" s="18"/>
      <c r="D10" s="18"/>
      <c r="E10" s="36">
        <f>E6*(100-D9)/100</f>
        <v>1000</v>
      </c>
      <c r="F10" s="8"/>
    </row>
    <row r="11" spans="1:6" s="9" customFormat="1" ht="12.75">
      <c r="A11" s="33"/>
      <c r="B11" s="34"/>
      <c r="C11" s="34"/>
      <c r="D11" s="35"/>
      <c r="E11" s="35"/>
      <c r="F11" s="14"/>
    </row>
    <row r="12" spans="1:6" s="9" customFormat="1" ht="12.75">
      <c r="A12" s="22" t="s">
        <v>18</v>
      </c>
      <c r="B12" s="23" t="s">
        <v>5</v>
      </c>
      <c r="C12" s="23" t="s">
        <v>6</v>
      </c>
      <c r="D12" s="24" t="s">
        <v>7</v>
      </c>
      <c r="E12" s="37">
        <f>SUM(E13:E17)</f>
        <v>4500</v>
      </c>
      <c r="F12" s="8"/>
    </row>
    <row r="13" spans="1:6" s="9" customFormat="1" ht="12.75">
      <c r="A13" s="12" t="s">
        <v>23</v>
      </c>
      <c r="B13" s="13">
        <v>1</v>
      </c>
      <c r="C13" s="13">
        <v>1</v>
      </c>
      <c r="D13" s="11">
        <v>1000</v>
      </c>
      <c r="E13" s="11">
        <f>B13*C13*D13</f>
        <v>1000</v>
      </c>
      <c r="F13" s="14"/>
    </row>
    <row r="14" spans="1:6" s="9" customFormat="1" ht="12.75">
      <c r="A14" s="12" t="s">
        <v>24</v>
      </c>
      <c r="B14" s="13">
        <v>1</v>
      </c>
      <c r="C14" s="13">
        <v>1</v>
      </c>
      <c r="D14" s="11">
        <v>500</v>
      </c>
      <c r="E14" s="11">
        <f>B14*C14*D14</f>
        <v>500</v>
      </c>
      <c r="F14" s="14"/>
    </row>
    <row r="15" spans="1:6" s="9" customFormat="1" ht="12.75">
      <c r="A15" s="10" t="s">
        <v>8</v>
      </c>
      <c r="B15" s="13">
        <v>1</v>
      </c>
      <c r="C15" s="13">
        <v>1</v>
      </c>
      <c r="D15" s="11">
        <v>1000</v>
      </c>
      <c r="E15" s="11">
        <f>B15*C15*D15</f>
        <v>1000</v>
      </c>
      <c r="F15" s="14"/>
    </row>
    <row r="16" spans="1:6" s="9" customFormat="1" ht="12.75">
      <c r="A16" s="15" t="s">
        <v>25</v>
      </c>
      <c r="B16" s="13">
        <v>1</v>
      </c>
      <c r="C16" s="13">
        <v>1</v>
      </c>
      <c r="D16" s="11">
        <v>1000</v>
      </c>
      <c r="E16" s="11">
        <f>B16*C16*D16</f>
        <v>1000</v>
      </c>
      <c r="F16" s="14"/>
    </row>
    <row r="17" spans="1:6" s="9" customFormat="1" ht="12.75">
      <c r="A17" s="15" t="s">
        <v>26</v>
      </c>
      <c r="B17" s="13">
        <v>1</v>
      </c>
      <c r="C17" s="13">
        <v>1</v>
      </c>
      <c r="D17" s="11">
        <v>1000</v>
      </c>
      <c r="E17" s="11">
        <f>B17*C17*D17</f>
        <v>1000</v>
      </c>
      <c r="F17" s="14"/>
    </row>
    <row r="18" spans="1:6" s="9" customFormat="1" ht="12.75">
      <c r="A18" s="16" t="s">
        <v>20</v>
      </c>
      <c r="B18" s="17"/>
      <c r="C18" s="18"/>
      <c r="D18" s="18">
        <v>50</v>
      </c>
      <c r="E18" s="19"/>
      <c r="F18" s="8"/>
    </row>
    <row r="19" spans="1:6" s="9" customFormat="1" ht="12.75">
      <c r="A19" s="16" t="s">
        <v>9</v>
      </c>
      <c r="B19" s="17"/>
      <c r="C19" s="18"/>
      <c r="D19" s="18"/>
      <c r="E19" s="36">
        <f>E12*(100-D18)/100</f>
        <v>2250</v>
      </c>
      <c r="F19" s="8"/>
    </row>
    <row r="20" spans="1:6" s="9" customFormat="1" ht="12.75">
      <c r="A20" s="33"/>
      <c r="B20" s="34"/>
      <c r="C20" s="34"/>
      <c r="D20" s="35"/>
      <c r="E20" s="35"/>
      <c r="F20" s="14"/>
    </row>
    <row r="21" spans="1:6" s="9" customFormat="1" ht="12.75">
      <c r="A21" s="16" t="s">
        <v>21</v>
      </c>
      <c r="B21" s="17"/>
      <c r="C21" s="18"/>
      <c r="D21" s="18"/>
      <c r="E21" s="36">
        <f>SUM(E4+E10+E19)</f>
        <v>4750</v>
      </c>
      <c r="F21" s="8"/>
    </row>
    <row r="22" spans="1:6" s="9" customFormat="1" ht="12.75">
      <c r="A22" s="10" t="s">
        <v>10</v>
      </c>
      <c r="B22" s="13">
        <v>14</v>
      </c>
      <c r="C22" s="13"/>
      <c r="D22" s="11"/>
      <c r="E22" s="11"/>
      <c r="F22" s="14"/>
    </row>
    <row r="23" spans="1:6" s="9" customFormat="1" ht="12.75">
      <c r="A23" s="16" t="s">
        <v>11</v>
      </c>
      <c r="B23" s="17"/>
      <c r="C23" s="18"/>
      <c r="D23" s="18"/>
      <c r="E23" s="36">
        <f>E21*B22</f>
        <v>66500</v>
      </c>
      <c r="F23" s="8"/>
    </row>
    <row r="25" s="20" customFormat="1" ht="10.5">
      <c r="A25" s="20" t="s">
        <v>14</v>
      </c>
    </row>
    <row r="26" s="20" customFormat="1" ht="10.5">
      <c r="A26" s="20" t="s">
        <v>12</v>
      </c>
    </row>
    <row r="27" s="20" customFormat="1" ht="10.5">
      <c r="A27" s="20" t="s">
        <v>13</v>
      </c>
    </row>
  </sheetData>
  <sheetProtection selectLockedCells="1" selectUnlockedCells="1"/>
  <mergeCells count="1">
    <mergeCell ref="A1:E1"/>
  </mergeCells>
  <printOptions/>
  <pageMargins left="0.7520833333333333" right="0.35833333333333334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Kirill Sharypov </cp:lastModifiedBy>
  <dcterms:created xsi:type="dcterms:W3CDTF">2013-08-27T12:39:48Z</dcterms:created>
  <dcterms:modified xsi:type="dcterms:W3CDTF">2013-12-27T16:36:52Z</dcterms:modified>
  <cp:category/>
  <cp:version/>
  <cp:contentType/>
  <cp:contentStatus/>
</cp:coreProperties>
</file>